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d.docs.live.net/a539de5998f0d375/Documents/Trap Leagues fall winter 2020 2021/"/>
    </mc:Choice>
  </mc:AlternateContent>
  <xr:revisionPtr revIDLastSave="0" documentId="8_{872F48AE-6491-48D3-A690-C98CD2151D03}" xr6:coauthVersionLast="46" xr6:coauthVersionMax="46" xr10:uidLastSave="{00000000-0000-0000-0000-000000000000}"/>
  <bookViews>
    <workbookView xWindow="-120" yWindow="-120" windowWidth="29040" windowHeight="15840" activeTab="5" xr2:uid="{00000000-000D-0000-FFFF-FFFF00000000}"/>
  </bookViews>
  <sheets>
    <sheet name="Brokenstraw" sheetId="1" r:id="rId1"/>
    <sheet name="Kane" sheetId="2" r:id="rId2"/>
    <sheet name="Kalb-Sheff" sheetId="3" r:id="rId3"/>
    <sheet name="Pine_Grove" sheetId="4" r:id="rId4"/>
    <sheet name="SGI" sheetId="6" r:id="rId5"/>
    <sheet name="Team_Points" sheetId="9" r:id="rId6"/>
    <sheet name="FINAL" sheetId="18" r:id="rId7"/>
  </sheets>
  <definedNames>
    <definedName name="_xlnm.Print_Area" localSheetId="0">Brokenstraw!$A$4:$O$18</definedName>
    <definedName name="_xlnm.Print_Area" localSheetId="2">'Kalb-Sheff'!$A$1:$X$15</definedName>
    <definedName name="_xlnm.Print_Area" localSheetId="1">Kane!$A$1:$X$25</definedName>
    <definedName name="_xlnm.Print_Area" localSheetId="3">Pine_Grove!$A$1:$Y$29</definedName>
    <definedName name="_xlnm.Print_Area" localSheetId="4">SGI!$A$1:$X$5</definedName>
  </definedNames>
  <calcPr calcId="191029"/>
</workbook>
</file>

<file path=xl/calcChain.xml><?xml version="1.0" encoding="utf-8"?>
<calcChain xmlns="http://schemas.openxmlformats.org/spreadsheetml/2006/main"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5" i="1"/>
  <c r="N4" i="1"/>
  <c r="M25" i="1"/>
  <c r="M26" i="1"/>
  <c r="M27" i="1"/>
  <c r="M28" i="1"/>
  <c r="D35" i="1"/>
  <c r="E35" i="1"/>
  <c r="F35" i="1"/>
  <c r="G35" i="1"/>
  <c r="H35" i="1"/>
  <c r="I35" i="1"/>
  <c r="J35" i="1"/>
  <c r="K35" i="1"/>
  <c r="L35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9" i="1"/>
  <c r="M30" i="1"/>
  <c r="M31" i="1"/>
  <c r="M32" i="1"/>
  <c r="M33" i="1"/>
  <c r="M33" i="4"/>
  <c r="N33" i="4"/>
  <c r="M34" i="4"/>
  <c r="N34" i="4"/>
  <c r="D21" i="6"/>
  <c r="E21" i="6"/>
  <c r="F21" i="6"/>
  <c r="G21" i="6"/>
  <c r="H21" i="6"/>
  <c r="I21" i="6"/>
  <c r="J21" i="6"/>
  <c r="K21" i="6"/>
  <c r="L21" i="6"/>
  <c r="D30" i="3"/>
  <c r="E30" i="3"/>
  <c r="F30" i="3"/>
  <c r="G30" i="3"/>
  <c r="H30" i="3"/>
  <c r="I30" i="3"/>
  <c r="J30" i="3"/>
  <c r="K30" i="3"/>
  <c r="L30" i="3"/>
  <c r="M8" i="3"/>
  <c r="N8" i="3"/>
  <c r="M9" i="3"/>
  <c r="N9" i="3"/>
  <c r="M22" i="2"/>
  <c r="N22" i="2"/>
  <c r="M4" i="2"/>
  <c r="N4" i="2"/>
  <c r="M5" i="2"/>
  <c r="N5" i="2"/>
  <c r="D36" i="4"/>
  <c r="E36" i="4"/>
  <c r="F36" i="4"/>
  <c r="G36" i="4"/>
  <c r="H36" i="4"/>
  <c r="I36" i="4"/>
  <c r="J36" i="4"/>
  <c r="K36" i="4"/>
  <c r="L36" i="4"/>
  <c r="M14" i="4"/>
  <c r="N14" i="4"/>
  <c r="M15" i="4"/>
  <c r="N15" i="4"/>
  <c r="M14" i="3"/>
  <c r="N14" i="3"/>
  <c r="M15" i="3"/>
  <c r="N15" i="3"/>
  <c r="M16" i="3"/>
  <c r="N16" i="3"/>
  <c r="M17" i="3"/>
  <c r="N17" i="3"/>
  <c r="M18" i="3"/>
  <c r="N18" i="3"/>
  <c r="M19" i="3"/>
  <c r="N19" i="3"/>
  <c r="M20" i="3"/>
  <c r="N20" i="3"/>
  <c r="M21" i="3"/>
  <c r="N21" i="3"/>
  <c r="M22" i="3"/>
  <c r="N22" i="3"/>
  <c r="M23" i="3"/>
  <c r="N23" i="3"/>
  <c r="M24" i="3"/>
  <c r="N24" i="3"/>
  <c r="M25" i="3"/>
  <c r="N25" i="3"/>
  <c r="M26" i="3"/>
  <c r="N26" i="3"/>
  <c r="M27" i="3"/>
  <c r="N27" i="3"/>
  <c r="M28" i="3"/>
  <c r="N28" i="3"/>
  <c r="M11" i="2"/>
  <c r="N11" i="2"/>
  <c r="D25" i="2"/>
  <c r="E25" i="2"/>
  <c r="F25" i="2"/>
  <c r="G25" i="2"/>
  <c r="H25" i="2"/>
  <c r="I25" i="2"/>
  <c r="J25" i="2"/>
  <c r="K25" i="2"/>
  <c r="L25" i="2"/>
  <c r="M12" i="3"/>
  <c r="N12" i="3"/>
  <c r="M6" i="1"/>
  <c r="M10" i="2"/>
  <c r="N10" i="2"/>
  <c r="M12" i="2"/>
  <c r="N12" i="2"/>
  <c r="M13" i="2"/>
  <c r="N13" i="2"/>
  <c r="M14" i="2"/>
  <c r="N14" i="2"/>
  <c r="M32" i="4"/>
  <c r="N32" i="4"/>
  <c r="M27" i="4"/>
  <c r="N27" i="4"/>
  <c r="M20" i="4"/>
  <c r="N20" i="4"/>
  <c r="M9" i="4"/>
  <c r="N9" i="4"/>
  <c r="M10" i="4"/>
  <c r="N10" i="4"/>
  <c r="M7" i="6"/>
  <c r="N7" i="6"/>
  <c r="M26" i="4"/>
  <c r="N26" i="4"/>
  <c r="M11" i="4"/>
  <c r="N11" i="4"/>
  <c r="M19" i="6"/>
  <c r="N19" i="6"/>
  <c r="M9" i="6"/>
  <c r="N9" i="6"/>
  <c r="M10" i="6"/>
  <c r="N10" i="6"/>
  <c r="M16" i="6"/>
  <c r="N16" i="6"/>
  <c r="M6" i="6" l="1"/>
  <c r="N6" i="6"/>
  <c r="M5" i="3"/>
  <c r="N5" i="3"/>
  <c r="M6" i="3"/>
  <c r="N6" i="3"/>
  <c r="M4" i="3"/>
  <c r="N4" i="3"/>
  <c r="M10" i="3"/>
  <c r="M11" i="3"/>
  <c r="M13" i="3"/>
  <c r="N10" i="3"/>
  <c r="N11" i="3"/>
  <c r="N13" i="3"/>
  <c r="M7" i="4"/>
  <c r="N7" i="4"/>
  <c r="M15" i="2" l="1"/>
  <c r="N15" i="2"/>
  <c r="M16" i="2"/>
  <c r="N16" i="2"/>
  <c r="M17" i="2"/>
  <c r="N17" i="2"/>
  <c r="M18" i="2"/>
  <c r="N18" i="2"/>
  <c r="M19" i="2"/>
  <c r="N19" i="2"/>
  <c r="M20" i="2"/>
  <c r="N20" i="2"/>
  <c r="M21" i="2"/>
  <c r="N21" i="2"/>
  <c r="M8" i="2"/>
  <c r="N8" i="2"/>
  <c r="M9" i="2"/>
  <c r="N9" i="2"/>
  <c r="M6" i="2"/>
  <c r="N6" i="2"/>
  <c r="M7" i="2"/>
  <c r="N7" i="2"/>
  <c r="M7" i="3"/>
  <c r="N7" i="3"/>
  <c r="M4" i="4"/>
  <c r="N4" i="4"/>
  <c r="M5" i="4"/>
  <c r="N5" i="4"/>
  <c r="M6" i="4"/>
  <c r="N6" i="4"/>
  <c r="M8" i="4"/>
  <c r="N8" i="4"/>
  <c r="M12" i="4"/>
  <c r="N12" i="4"/>
  <c r="M13" i="4"/>
  <c r="N13" i="4"/>
  <c r="M16" i="4"/>
  <c r="N16" i="4"/>
  <c r="M17" i="4"/>
  <c r="N17" i="4"/>
  <c r="M18" i="4"/>
  <c r="N18" i="4"/>
  <c r="M19" i="4"/>
  <c r="N19" i="4"/>
  <c r="M21" i="4"/>
  <c r="N21" i="4"/>
  <c r="M22" i="4"/>
  <c r="N22" i="4"/>
  <c r="M23" i="4"/>
  <c r="N23" i="4"/>
  <c r="M24" i="4"/>
  <c r="N24" i="4"/>
  <c r="M25" i="4"/>
  <c r="N25" i="4"/>
  <c r="M28" i="4"/>
  <c r="N28" i="4"/>
  <c r="M29" i="4"/>
  <c r="N29" i="4"/>
  <c r="M30" i="4"/>
  <c r="N30" i="4"/>
  <c r="M31" i="4"/>
  <c r="N31" i="4"/>
  <c r="M4" i="6"/>
  <c r="N4" i="6"/>
  <c r="M5" i="6"/>
  <c r="N5" i="6"/>
  <c r="M8" i="6"/>
  <c r="N8" i="6"/>
  <c r="M11" i="6"/>
  <c r="N11" i="6"/>
  <c r="M12" i="6"/>
  <c r="N12" i="6"/>
  <c r="M13" i="6"/>
  <c r="N13" i="6"/>
  <c r="M14" i="6"/>
  <c r="N14" i="6"/>
  <c r="M15" i="6"/>
  <c r="N15" i="6"/>
  <c r="M17" i="6"/>
  <c r="N17" i="6"/>
  <c r="M18" i="6"/>
  <c r="N18" i="6"/>
  <c r="M5" i="1"/>
  <c r="M4" i="1"/>
  <c r="L5" i="9"/>
  <c r="L6" i="9"/>
  <c r="L7" i="9"/>
  <c r="L8" i="9"/>
  <c r="L4" i="9"/>
  <c r="M30" i="3" l="1"/>
  <c r="M25" i="2"/>
  <c r="C35" i="1" l="1"/>
  <c r="C36" i="4" l="1"/>
  <c r="C30" i="3"/>
  <c r="C25" i="2"/>
  <c r="C21" i="6"/>
  <c r="M35" i="1" l="1"/>
  <c r="J1048573" i="1" s="1"/>
  <c r="M21" i="6" l="1"/>
  <c r="M36" i="4" l="1"/>
</calcChain>
</file>

<file path=xl/sharedStrings.xml><?xml version="1.0" encoding="utf-8"?>
<sst xmlns="http://schemas.openxmlformats.org/spreadsheetml/2006/main" count="424" uniqueCount="168">
  <si>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</si>
  <si>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</si>
  <si>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</si>
  <si>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</si>
  <si>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</si>
  <si>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</si>
  <si>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</si>
  <si>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</si>
  <si>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PG</t>
  </si>
  <si>
    <t>KAL</t>
  </si>
  <si>
    <t>SHOOTER</t>
  </si>
  <si>
    <t>SJ</t>
  </si>
  <si>
    <t>B</t>
  </si>
  <si>
    <t>J</t>
  </si>
  <si>
    <t>L</t>
  </si>
  <si>
    <t>Garris, Shawn</t>
  </si>
  <si>
    <t>SV</t>
  </si>
  <si>
    <t>V</t>
  </si>
  <si>
    <t>Gustafson, Ron</t>
  </si>
  <si>
    <t>Hollabaugh, Curt</t>
  </si>
  <si>
    <t>Johnson, Alex</t>
  </si>
  <si>
    <t>Johnson, Dale</t>
  </si>
  <si>
    <t>SSV</t>
  </si>
  <si>
    <t>Weaver, Robbin</t>
  </si>
  <si>
    <t>Woodcock, Rick</t>
  </si>
  <si>
    <t>ATTENDANCE</t>
  </si>
  <si>
    <t>Bender, Tim</t>
  </si>
  <si>
    <t>K</t>
  </si>
  <si>
    <t xml:space="preserve"> </t>
  </si>
  <si>
    <t>Nowacki, Jim</t>
  </si>
  <si>
    <t>Sleeman, Tom</t>
  </si>
  <si>
    <t>Slocum, Rex</t>
  </si>
  <si>
    <t>Straight, Dave</t>
  </si>
  <si>
    <t>Travis, Chuck</t>
  </si>
  <si>
    <t>Ecelberger, Brian</t>
  </si>
  <si>
    <t>Lineman, Randy</t>
  </si>
  <si>
    <t>Powley, George</t>
  </si>
  <si>
    <t>SGI</t>
  </si>
  <si>
    <t>Currie, Scott</t>
  </si>
  <si>
    <t>Franklin, Fred</t>
  </si>
  <si>
    <t>Dunkle, Lee</t>
  </si>
  <si>
    <t>Team</t>
  </si>
  <si>
    <t>Brokenstraw</t>
  </si>
  <si>
    <t>Pine Grove</t>
  </si>
  <si>
    <t>Sugar Grove I</t>
  </si>
  <si>
    <t>BKS</t>
  </si>
  <si>
    <t>Sleeman, Ed</t>
  </si>
  <si>
    <t>SHF</t>
  </si>
  <si>
    <t>LUNCH</t>
  </si>
  <si>
    <t># GUESTS @ $10</t>
  </si>
  <si>
    <t xml:space="preserve">Spiridon, Dean </t>
  </si>
  <si>
    <t xml:space="preserve"> total</t>
  </si>
  <si>
    <t>Hulings, Scott</t>
  </si>
  <si>
    <t>SG</t>
  </si>
  <si>
    <t>Martin, Jerry</t>
  </si>
  <si>
    <t>Trawick, Elijah</t>
  </si>
  <si>
    <t>Trawick, Ron</t>
  </si>
  <si>
    <t>Trawick, Tammy</t>
  </si>
  <si>
    <t>Donato, Joey</t>
  </si>
  <si>
    <t>Anderson, Dean</t>
  </si>
  <si>
    <t>Gray, Bob</t>
  </si>
  <si>
    <t>Young, Tim</t>
  </si>
  <si>
    <t>Haregsin, Ed</t>
  </si>
  <si>
    <t>Hunter, Jarrett</t>
  </si>
  <si>
    <t>Nicklas, Kevin</t>
  </si>
  <si>
    <t>Lineman, Debbie</t>
  </si>
  <si>
    <t>Luther, Rusty</t>
  </si>
  <si>
    <t>Dempsey, Russ</t>
  </si>
  <si>
    <t>Eimer, Bob</t>
  </si>
  <si>
    <t>Callahan, Fred</t>
  </si>
  <si>
    <t>Eckert, Harry</t>
  </si>
  <si>
    <t>Donato, Mike</t>
  </si>
  <si>
    <t>Foster,John</t>
  </si>
  <si>
    <t>Davies, Dutch</t>
  </si>
  <si>
    <t>Miller, Robin</t>
  </si>
  <si>
    <t>Bowser, Theresa</t>
  </si>
  <si>
    <t>Wurst, Ed</t>
  </si>
  <si>
    <t>Fultz, David</t>
  </si>
  <si>
    <t>Loomis, Chuck</t>
  </si>
  <si>
    <t>Nagurney, Greg</t>
  </si>
  <si>
    <t>McCullough, Ed</t>
  </si>
  <si>
    <t>D CLASS</t>
  </si>
  <si>
    <t>C CLASS</t>
  </si>
  <si>
    <t>B CLASS</t>
  </si>
  <si>
    <t>A CLASS</t>
  </si>
  <si>
    <t>TOTAL PAYOUT</t>
  </si>
  <si>
    <t>Champs Plaque</t>
  </si>
  <si>
    <t>Secty. Fee</t>
  </si>
  <si>
    <t>Cash Prizes</t>
  </si>
  <si>
    <t>Income League Fees</t>
  </si>
  <si>
    <t>Balance Fall League</t>
  </si>
  <si>
    <t>Beltz, Addie</t>
  </si>
  <si>
    <t>Franklin, Brandon</t>
  </si>
  <si>
    <t>Kittell, Laura</t>
  </si>
  <si>
    <t>Darts, Justin</t>
  </si>
  <si>
    <t>McMillen, Caleb</t>
  </si>
  <si>
    <t>Labowski, Chloe</t>
  </si>
  <si>
    <t>Yarzabek,Tom</t>
  </si>
  <si>
    <t>Pierson, Rich</t>
  </si>
  <si>
    <t>Byham, Greg</t>
  </si>
  <si>
    <t>Robison, Jason</t>
  </si>
  <si>
    <t>Walker, Terry</t>
  </si>
  <si>
    <t>Sleeman, Marg</t>
  </si>
  <si>
    <t>Grove, Marty</t>
  </si>
  <si>
    <t>Eastman, Scott</t>
  </si>
  <si>
    <t>KANE</t>
  </si>
  <si>
    <t>Kalb/Sheff</t>
  </si>
  <si>
    <t>Kane</t>
  </si>
  <si>
    <t>S-K</t>
  </si>
  <si>
    <t>Henry, Allen</t>
  </si>
  <si>
    <t>Darney, Bob</t>
  </si>
  <si>
    <t>Davies, Donovan</t>
  </si>
  <si>
    <t>Wood,Bob</t>
  </si>
  <si>
    <t>Anderson, Guy</t>
  </si>
  <si>
    <t>Swanson, Paul</t>
  </si>
  <si>
    <t>Diethrick, Dawson</t>
  </si>
  <si>
    <t>Nystrom, Cooper</t>
  </si>
  <si>
    <t>Nystrom, Tucker</t>
  </si>
  <si>
    <t>Nystrom, Shawn</t>
  </si>
  <si>
    <t>Peterson, Derek</t>
  </si>
  <si>
    <t>Johnson, Tim</t>
  </si>
  <si>
    <t>Timpano, Steve</t>
  </si>
  <si>
    <t>Pontious, Chase</t>
  </si>
  <si>
    <t>Hollabaugh, Archie</t>
  </si>
  <si>
    <t>Barker, Nathan</t>
  </si>
  <si>
    <t>Mitchell, Shawn</t>
  </si>
  <si>
    <t>Stec, Tim</t>
  </si>
  <si>
    <t>Robinson, Joel</t>
  </si>
  <si>
    <t>Parker, Barb</t>
  </si>
  <si>
    <t>Trawick, Hunter</t>
  </si>
  <si>
    <t>Kibbey, Chris</t>
  </si>
  <si>
    <t>Kibbey, Devon</t>
  </si>
  <si>
    <t>Trumbell, Owen</t>
  </si>
  <si>
    <t>Jr</t>
  </si>
  <si>
    <t>SJr</t>
  </si>
  <si>
    <t>Gregg, Aime</t>
  </si>
  <si>
    <t>Gregg, Paul</t>
  </si>
  <si>
    <t>Goldsmith, Dan</t>
  </si>
  <si>
    <t>Goldsmith, Hayden</t>
  </si>
  <si>
    <t>Kreig, Gary</t>
  </si>
  <si>
    <t>Egger, Andrew</t>
  </si>
  <si>
    <t>Egger, Josh</t>
  </si>
  <si>
    <t>Dietz, Gary</t>
  </si>
  <si>
    <t>Mattve, Chloe</t>
  </si>
  <si>
    <t>Wurst, Darryl</t>
  </si>
  <si>
    <t>DeLong, Matt</t>
  </si>
  <si>
    <t>Gross, Bill</t>
  </si>
  <si>
    <t>Morrison, John</t>
  </si>
  <si>
    <t>Wholeben, Jim</t>
  </si>
  <si>
    <t>Prentice, Paul</t>
  </si>
  <si>
    <t>Pennington, Ed</t>
  </si>
  <si>
    <t>Jensen, Jake</t>
  </si>
  <si>
    <t>Morris, Dale</t>
  </si>
  <si>
    <t>Peters, Jeff</t>
  </si>
  <si>
    <t>Case, Tim</t>
  </si>
  <si>
    <t>Gourley, Ray</t>
  </si>
  <si>
    <t>Gray, Doug</t>
  </si>
  <si>
    <t xml:space="preserve">Jensen, Wyatt </t>
  </si>
  <si>
    <t>Landis, Pierce</t>
  </si>
  <si>
    <t>Tenney, Dave</t>
  </si>
  <si>
    <t>Wilcox, Dude</t>
  </si>
  <si>
    <t>Enlow, Reilly</t>
  </si>
  <si>
    <t>Enlow, Stephen</t>
  </si>
  <si>
    <t>Bauer, Jeff</t>
  </si>
  <si>
    <t>Fisher, Rick</t>
  </si>
  <si>
    <t>Davidson, Roger</t>
  </si>
  <si>
    <t>Wingard, Russ</t>
  </si>
  <si>
    <t>Smith, Glenn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</si>
</sst>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m/d"/>
    <numFmt numFmtId="166" formatCode="[$$-409]#,##0.00;[Red]&quot;-&quot;[$$-409]#,##0.00"/>
  </numFmts>
  <fonts count="16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Arial1"/>
    </font>
    <font>
      <b/>
      <sz val="8"/>
      <color rgb="FF000000"/>
      <name val="Arial"/>
      <family val="2"/>
    </font>
    <font>
      <b/>
      <i/>
      <sz val="12"/>
      <color rgb="FF000000"/>
      <name val="Arial"/>
      <family val="2"/>
    </font>
    <font>
      <b/>
      <i/>
      <sz val="11"/>
      <color rgb="FF000000"/>
      <name val="Arial1"/>
    </font>
    <font>
      <sz val="8"/>
      <name val="Arial1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69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textRotation="255" wrapText="1"/>
    </xf>
    <xf numFmtId="0" fontId="12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Fill="1" applyBorder="1" applyAlignment="1">
      <alignment horizontal="center" vertical="center"/>
    </xf>
    <xf numFmtId="165" fontId="6" fillId="5" borderId="1" xfId="0" applyNumberFormat="1" applyFont="1" applyFill="1" applyBorder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3" fillId="0" borderId="1" xfId="0" applyFont="1" applyBorder="1" applyAlignment="1">
      <alignment horizontal="left" vertical="center"/>
    </xf>
    <xf numFmtId="0" fontId="14" fillId="0" borderId="0" xfId="0" applyFont="1"/>
    <xf numFmtId="2" fontId="5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32"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alignment vertical="center" textRotation="0" wrapText="0" indent="0" justifyLastLine="0" shrinkToFit="0" readingOrder="0"/>
    </dxf>
    <dxf>
      <numFmt numFmtId="2" formatCode="0.00"/>
      <alignment vertical="center" textRotation="0" wrapText="0" indent="0" justifyLastLine="0" shrinkToFit="0" readingOrder="0"/>
    </dxf>
    <dxf>
      <numFmt numFmtId="0" formatCode="General"/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1" displayName="__Anonymous_Sheet_DB__1" ref="A4:O29" headerRowCount="0" totalsRowShown="0" headerRowDxfId="31" dataDxfId="30">
  <sortState xmlns:xlrd2="http://schemas.microsoft.com/office/spreadsheetml/2017/richdata2" ref="A4:O28">
    <sortCondition ref="A4:A28"/>
  </sortState>
  <tableColumns count="15">
    <tableColumn id="1" xr3:uid="{00000000-0010-0000-0000-000001000000}" name="Column1" dataDxfId="29"/>
    <tableColumn id="2" xr3:uid="{00000000-0010-0000-0000-000002000000}" name="Column2" dataDxfId="28"/>
    <tableColumn id="3" xr3:uid="{00000000-0010-0000-0000-000003000000}" name="Column3" dataDxfId="27"/>
    <tableColumn id="4" xr3:uid="{00000000-0010-0000-0000-000004000000}" name="Column4" dataDxfId="26"/>
    <tableColumn id="5" xr3:uid="{00000000-0010-0000-0000-000005000000}" name="Column5" dataDxfId="25"/>
    <tableColumn id="6" xr3:uid="{00000000-0010-0000-0000-000006000000}" name="Column6" dataDxfId="24"/>
    <tableColumn id="7" xr3:uid="{00000000-0010-0000-0000-000007000000}" name="Column7" dataDxfId="23"/>
    <tableColumn id="8" xr3:uid="{00000000-0010-0000-0000-000008000000}" name="Column8" dataDxfId="22"/>
    <tableColumn id="9" xr3:uid="{00000000-0010-0000-0000-000009000000}" name="Column9" dataDxfId="21"/>
    <tableColumn id="12" xr3:uid="{14B686DE-F54C-44C7-A0FC-36EDFA7C8143}" name="Column12" dataDxfId="20"/>
    <tableColumn id="11" xr3:uid="{4878F839-5131-4BF6-8C1F-CADF78FC8352}" name="Column11" dataDxfId="19"/>
    <tableColumn id="10" xr3:uid="{AC8FB7C4-0DE1-4720-BA6A-DB1FE24ECC8F}" name="Column10" dataDxfId="18"/>
    <tableColumn id="18" xr3:uid="{00000000-0010-0000-0000-000012000000}" name="Column18" dataDxfId="17">
      <calculatedColumnFormula>COUNT(C4,D4,E4,F4,G4,H4,I4,J4,K4,L4)</calculatedColumnFormula>
    </tableColumn>
    <tableColumn id="19" xr3:uid="{00000000-0010-0000-0000-000013000000}" name="Column19" dataDxfId="16">
      <calculatedColumnFormula>AVERAGE(C4:L4)*2</calculatedColumnFormula>
    </tableColumn>
    <tableColumn id="20" xr3:uid="{00000000-0010-0000-0000-000014000000}" name="Column20" dataDxfId="1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K104857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0" customWidth="1"/>
    <col min="2" max="2" width="6.25" style="22" customWidth="1"/>
    <col min="3" max="5" width="6.5" style="22" customWidth="1"/>
    <col min="6" max="6" width="6.375" style="22" customWidth="1"/>
    <col min="7" max="8" width="6.5" style="22" customWidth="1"/>
    <col min="9" max="9" width="6.625" style="22" customWidth="1"/>
    <col min="10" max="11" width="6.5" style="22" customWidth="1"/>
    <col min="12" max="12" width="6.5" style="37" customWidth="1"/>
    <col min="13" max="13" width="6.875" style="21" customWidth="1"/>
    <col min="14" max="14" width="9.125" style="21" customWidth="1"/>
    <col min="15" max="15" width="6.875" style="21" customWidth="1"/>
    <col min="16" max="42" width="8.5" customWidth="1"/>
    <col min="43" max="238" width="8.5" style="7" customWidth="1"/>
    <col min="239" max="1006" width="10.75" customWidth="1"/>
    <col min="1007" max="1007" width="9" customWidth="1"/>
  </cols>
  <sheetData>
    <row r="1" spans="1:245" s="29" customFormat="1" ht="69.95" customHeight="1">
      <c r="A1" s="17"/>
      <c r="B1" s="3" t="s">
        <v>0</v>
      </c>
      <c r="C1" s="33">
        <v>44171</v>
      </c>
      <c r="D1" s="33">
        <v>44206</v>
      </c>
      <c r="E1" s="33">
        <v>44213</v>
      </c>
      <c r="F1" s="33">
        <v>44220</v>
      </c>
      <c r="G1" s="33">
        <v>44227</v>
      </c>
      <c r="H1" s="33">
        <v>44234</v>
      </c>
      <c r="I1" s="33">
        <v>44241</v>
      </c>
      <c r="J1" s="33">
        <v>44248</v>
      </c>
      <c r="K1" s="33">
        <v>44255</v>
      </c>
      <c r="L1" s="33">
        <v>44262</v>
      </c>
      <c r="M1" s="54" t="s">
        <v>1</v>
      </c>
      <c r="N1" s="3" t="s">
        <v>2</v>
      </c>
      <c r="O1" s="37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</row>
    <row r="2" spans="1:245" ht="18" customHeight="1">
      <c r="A2" s="8" t="s">
        <v>7</v>
      </c>
      <c r="B2" s="2"/>
      <c r="C2" s="58" t="s">
        <v>45</v>
      </c>
      <c r="D2" s="59" t="s">
        <v>53</v>
      </c>
      <c r="E2" s="58" t="s">
        <v>105</v>
      </c>
      <c r="F2" s="58" t="s">
        <v>8</v>
      </c>
      <c r="G2" s="58" t="s">
        <v>47</v>
      </c>
      <c r="H2" s="59" t="s">
        <v>45</v>
      </c>
      <c r="I2" s="58" t="s">
        <v>53</v>
      </c>
      <c r="J2" s="58" t="s">
        <v>105</v>
      </c>
      <c r="K2" s="58" t="s">
        <v>8</v>
      </c>
      <c r="L2" s="58" t="s">
        <v>9</v>
      </c>
      <c r="M2" s="1"/>
      <c r="N2" s="3"/>
      <c r="O2" s="2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</row>
    <row r="3" spans="1:245" ht="18" customHeight="1">
      <c r="A3" s="10" t="s">
        <v>10</v>
      </c>
      <c r="B3" s="17"/>
      <c r="C3" s="34"/>
      <c r="D3" s="34"/>
      <c r="E3" s="34"/>
      <c r="F3" s="34"/>
      <c r="G3" s="34"/>
      <c r="H3" s="34"/>
      <c r="I3" s="34" t="s">
        <v>28</v>
      </c>
      <c r="J3" s="34"/>
      <c r="K3" s="34"/>
      <c r="L3" s="34"/>
      <c r="M3" s="34"/>
      <c r="N3" s="14"/>
      <c r="O3" s="3"/>
      <c r="IE3" s="7"/>
      <c r="IF3" s="7"/>
      <c r="IG3" s="7"/>
    </row>
    <row r="4" spans="1:245" s="51" customFormat="1" ht="18" customHeight="1">
      <c r="A4" s="47" t="s">
        <v>124</v>
      </c>
      <c r="B4" s="34"/>
      <c r="C4" s="34"/>
      <c r="D4" s="34">
        <v>27</v>
      </c>
      <c r="E4" s="34"/>
      <c r="F4" s="34"/>
      <c r="G4" s="34"/>
      <c r="H4" s="34"/>
      <c r="I4" s="34"/>
      <c r="J4" s="34"/>
      <c r="K4" s="34"/>
      <c r="L4" s="34"/>
      <c r="M4" s="34">
        <f t="shared" ref="M4:M5" si="0">COUNT(C4,D4,E4,F4,G4,H4,I4,J4,K4,L4)</f>
        <v>1</v>
      </c>
      <c r="N4" s="65">
        <f>AVERAGE(C4:L4)*2</f>
        <v>54</v>
      </c>
      <c r="O4" s="3" t="s">
        <v>12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50"/>
      <c r="FC4" s="50"/>
      <c r="FD4" s="50"/>
      <c r="FE4" s="50"/>
      <c r="FF4" s="50"/>
      <c r="FG4" s="50"/>
      <c r="FH4" s="50"/>
      <c r="FI4" s="50"/>
      <c r="FJ4" s="50"/>
      <c r="FK4" s="50"/>
      <c r="FL4" s="50"/>
      <c r="FM4" s="50"/>
      <c r="FN4" s="50"/>
      <c r="FO4" s="50"/>
      <c r="FP4" s="50"/>
      <c r="FQ4" s="50"/>
      <c r="FR4" s="50"/>
      <c r="FS4" s="50"/>
      <c r="FT4" s="50"/>
      <c r="FU4" s="50"/>
      <c r="FV4" s="50"/>
      <c r="FW4" s="50"/>
      <c r="FX4" s="50"/>
      <c r="FY4" s="50"/>
      <c r="FZ4" s="50"/>
      <c r="GA4" s="50"/>
      <c r="GB4" s="50"/>
      <c r="GC4" s="50"/>
      <c r="GD4" s="50"/>
      <c r="GE4" s="50"/>
      <c r="GF4" s="50"/>
      <c r="GG4" s="50"/>
      <c r="GH4" s="50"/>
      <c r="GI4" s="50"/>
      <c r="GJ4" s="50"/>
      <c r="GK4" s="50"/>
      <c r="GL4" s="50"/>
      <c r="GM4" s="50"/>
      <c r="GN4" s="50"/>
      <c r="GO4" s="50"/>
      <c r="GP4" s="50"/>
      <c r="GQ4" s="50"/>
      <c r="GR4" s="50"/>
      <c r="GS4" s="50"/>
      <c r="GT4" s="50"/>
      <c r="GU4" s="50"/>
      <c r="GV4" s="50"/>
      <c r="GW4" s="50"/>
      <c r="GX4" s="50"/>
      <c r="GY4" s="50"/>
      <c r="GZ4" s="50"/>
      <c r="HA4" s="50"/>
      <c r="HB4" s="50"/>
      <c r="HC4" s="50"/>
      <c r="HD4" s="50"/>
      <c r="HE4" s="50"/>
      <c r="HF4" s="50"/>
      <c r="HG4" s="50"/>
      <c r="HH4" s="50"/>
      <c r="HI4" s="50"/>
      <c r="HJ4" s="50"/>
      <c r="HK4" s="50"/>
      <c r="HL4" s="50"/>
      <c r="HM4" s="50"/>
      <c r="HN4" s="50"/>
      <c r="HO4" s="50"/>
      <c r="HP4" s="50"/>
      <c r="HQ4" s="50"/>
      <c r="HR4" s="50"/>
      <c r="HS4" s="50"/>
      <c r="HT4" s="50"/>
      <c r="HU4" s="50"/>
      <c r="HV4" s="50"/>
      <c r="HW4" s="50"/>
      <c r="HX4" s="50"/>
      <c r="HY4" s="50"/>
      <c r="HZ4" s="50"/>
      <c r="IA4" s="50"/>
      <c r="IB4" s="50"/>
      <c r="IC4" s="50"/>
      <c r="ID4" s="50"/>
      <c r="IE4" s="50"/>
      <c r="IF4" s="50"/>
      <c r="IG4" s="50"/>
    </row>
    <row r="5" spans="1:245" s="51" customFormat="1" ht="18" customHeight="1">
      <c r="A5" s="47" t="s">
        <v>99</v>
      </c>
      <c r="B5" s="34"/>
      <c r="C5" s="34"/>
      <c r="D5" s="34">
        <v>48</v>
      </c>
      <c r="E5" s="34"/>
      <c r="F5" s="34">
        <v>39</v>
      </c>
      <c r="G5" s="34"/>
      <c r="H5" s="34"/>
      <c r="I5" s="34">
        <v>40</v>
      </c>
      <c r="J5" s="34"/>
      <c r="K5" s="34"/>
      <c r="L5" s="34">
        <v>40</v>
      </c>
      <c r="M5" s="34">
        <f t="shared" si="0"/>
        <v>4</v>
      </c>
      <c r="N5" s="65">
        <f>AVERAGE(C5:L5)*2</f>
        <v>83.5</v>
      </c>
      <c r="O5" s="3" t="s">
        <v>12</v>
      </c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50"/>
      <c r="FC5" s="50"/>
      <c r="FD5" s="50"/>
      <c r="FE5" s="50"/>
      <c r="FF5" s="50"/>
      <c r="FG5" s="50"/>
      <c r="FH5" s="50"/>
      <c r="FI5" s="50"/>
      <c r="FJ5" s="50"/>
      <c r="FK5" s="50"/>
      <c r="FL5" s="50"/>
      <c r="FM5" s="50"/>
      <c r="FN5" s="50"/>
      <c r="FO5" s="50"/>
      <c r="FP5" s="50"/>
      <c r="FQ5" s="50"/>
      <c r="FR5" s="50"/>
      <c r="FS5" s="50"/>
      <c r="FT5" s="50"/>
      <c r="FU5" s="50"/>
      <c r="FV5" s="50"/>
      <c r="FW5" s="50"/>
      <c r="FX5" s="50"/>
      <c r="FY5" s="50"/>
      <c r="FZ5" s="50"/>
      <c r="GA5" s="50"/>
      <c r="GB5" s="50"/>
      <c r="GC5" s="50"/>
      <c r="GD5" s="50"/>
      <c r="GE5" s="50"/>
      <c r="GF5" s="50"/>
      <c r="GG5" s="50"/>
      <c r="GH5" s="50"/>
      <c r="GI5" s="50"/>
      <c r="GJ5" s="50"/>
      <c r="GK5" s="50"/>
      <c r="GL5" s="50"/>
      <c r="GM5" s="50"/>
      <c r="GN5" s="50"/>
      <c r="GO5" s="50"/>
      <c r="GP5" s="50"/>
      <c r="GQ5" s="50"/>
      <c r="GR5" s="50"/>
      <c r="GS5" s="50"/>
      <c r="GT5" s="50"/>
      <c r="GU5" s="50"/>
      <c r="GV5" s="50"/>
      <c r="GW5" s="50"/>
      <c r="GX5" s="50"/>
      <c r="GY5" s="50"/>
      <c r="GZ5" s="50"/>
      <c r="HA5" s="50"/>
      <c r="HB5" s="50"/>
      <c r="HC5" s="50"/>
      <c r="HD5" s="50"/>
      <c r="HE5" s="50"/>
      <c r="HF5" s="50"/>
      <c r="HG5" s="50"/>
      <c r="HH5" s="50"/>
      <c r="HI5" s="50"/>
      <c r="HJ5" s="50"/>
      <c r="HK5" s="50"/>
      <c r="HL5" s="50"/>
      <c r="HM5" s="50"/>
      <c r="HN5" s="50"/>
      <c r="HO5" s="50"/>
      <c r="HP5" s="50"/>
      <c r="HQ5" s="50"/>
      <c r="HR5" s="50"/>
      <c r="HS5" s="50"/>
      <c r="HT5" s="50"/>
      <c r="HU5" s="50"/>
      <c r="HV5" s="50"/>
      <c r="HW5" s="50"/>
      <c r="HX5" s="50"/>
      <c r="HY5" s="50"/>
      <c r="HZ5" s="50"/>
      <c r="IA5" s="50"/>
      <c r="IB5" s="50"/>
      <c r="IC5" s="50"/>
      <c r="ID5" s="50"/>
      <c r="IE5" s="50"/>
      <c r="IF5" s="50"/>
      <c r="IG5" s="50"/>
    </row>
    <row r="6" spans="1:245" s="51" customFormat="1" ht="18" customHeight="1">
      <c r="A6" s="47" t="s">
        <v>154</v>
      </c>
      <c r="B6" s="34"/>
      <c r="C6" s="34"/>
      <c r="D6" s="34"/>
      <c r="E6" s="34"/>
      <c r="F6" s="34"/>
      <c r="G6" s="34"/>
      <c r="H6" s="34">
        <v>40</v>
      </c>
      <c r="I6" s="34"/>
      <c r="J6" s="34"/>
      <c r="K6" s="34"/>
      <c r="L6" s="34"/>
      <c r="M6" s="34">
        <f t="shared" ref="M6" si="1">COUNT(C6,D6,E6,F6,G6,H6,I6,J6,K6,L6)</f>
        <v>1</v>
      </c>
      <c r="N6" s="65">
        <f t="shared" ref="N6:N33" si="2">AVERAGE(C6:L6)*2</f>
        <v>80</v>
      </c>
      <c r="O6" s="3" t="s">
        <v>12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</row>
    <row r="7" spans="1:245" s="51" customFormat="1" ht="18" customHeight="1">
      <c r="A7" s="47" t="s">
        <v>67</v>
      </c>
      <c r="B7" s="34"/>
      <c r="C7" s="34">
        <v>45</v>
      </c>
      <c r="D7" s="34">
        <v>48</v>
      </c>
      <c r="E7" s="34"/>
      <c r="F7" s="34"/>
      <c r="G7" s="34"/>
      <c r="H7" s="34">
        <v>41</v>
      </c>
      <c r="I7" s="34"/>
      <c r="J7" s="34"/>
      <c r="K7" s="34"/>
      <c r="L7" s="34"/>
      <c r="M7" s="34">
        <f t="shared" ref="M7:M33" si="3">COUNT(C7,D7,E7,F7,G7,H7,I7,J7,K7,L7)</f>
        <v>3</v>
      </c>
      <c r="N7" s="65">
        <f t="shared" si="2"/>
        <v>89.333333333333329</v>
      </c>
      <c r="O7" s="3" t="s">
        <v>12</v>
      </c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  <c r="HE7" s="50"/>
      <c r="HF7" s="50"/>
      <c r="HG7" s="50"/>
      <c r="HH7" s="50"/>
      <c r="HI7" s="50"/>
      <c r="HJ7" s="50"/>
      <c r="HK7" s="50"/>
      <c r="HL7" s="50"/>
      <c r="HM7" s="50"/>
      <c r="HN7" s="50"/>
      <c r="HO7" s="50"/>
      <c r="HP7" s="50"/>
      <c r="HQ7" s="50"/>
      <c r="HR7" s="50"/>
      <c r="HS7" s="50"/>
      <c r="HT7" s="50"/>
      <c r="HU7" s="50"/>
      <c r="HV7" s="50"/>
      <c r="HW7" s="50"/>
      <c r="HX7" s="50"/>
      <c r="HY7" s="50"/>
      <c r="HZ7" s="50"/>
      <c r="IA7" s="50"/>
      <c r="IB7" s="50"/>
      <c r="IC7" s="50"/>
      <c r="ID7" s="50"/>
      <c r="IE7" s="50"/>
      <c r="IF7" s="50"/>
      <c r="IG7" s="50"/>
    </row>
    <row r="8" spans="1:245" s="51" customFormat="1" ht="18" customHeight="1">
      <c r="A8" s="47" t="s">
        <v>68</v>
      </c>
      <c r="B8" s="34"/>
      <c r="C8" s="34"/>
      <c r="D8" s="34">
        <v>45</v>
      </c>
      <c r="E8" s="34"/>
      <c r="F8" s="34">
        <v>40</v>
      </c>
      <c r="G8" s="34"/>
      <c r="H8" s="34">
        <v>38</v>
      </c>
      <c r="I8" s="34"/>
      <c r="J8" s="34"/>
      <c r="K8" s="34"/>
      <c r="L8" s="34">
        <v>40</v>
      </c>
      <c r="M8" s="34">
        <f t="shared" si="3"/>
        <v>4</v>
      </c>
      <c r="N8" s="65">
        <f t="shared" si="2"/>
        <v>81.5</v>
      </c>
      <c r="O8" s="3" t="s">
        <v>12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0"/>
      <c r="FU8" s="50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0"/>
      <c r="GQ8" s="50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  <c r="HE8" s="50"/>
      <c r="HF8" s="50"/>
      <c r="HG8" s="50"/>
      <c r="HH8" s="50"/>
      <c r="HI8" s="50"/>
      <c r="HJ8" s="50"/>
      <c r="HK8" s="50"/>
      <c r="HL8" s="50"/>
      <c r="HM8" s="50"/>
      <c r="HN8" s="50"/>
      <c r="HO8" s="50"/>
      <c r="HP8" s="50"/>
      <c r="HQ8" s="50"/>
      <c r="HR8" s="50"/>
      <c r="HS8" s="50"/>
      <c r="HT8" s="50"/>
      <c r="HU8" s="50"/>
      <c r="HV8" s="50"/>
      <c r="HW8" s="50"/>
      <c r="HX8" s="50"/>
      <c r="HY8" s="50"/>
      <c r="HZ8" s="50"/>
      <c r="IA8" s="50"/>
      <c r="IB8" s="50"/>
      <c r="IC8" s="50"/>
      <c r="ID8" s="50"/>
      <c r="IE8" s="50"/>
      <c r="IF8" s="50"/>
      <c r="IG8" s="50"/>
    </row>
    <row r="9" spans="1:245" s="51" customFormat="1" ht="18" customHeight="1">
      <c r="A9" s="47" t="s">
        <v>77</v>
      </c>
      <c r="B9" s="34"/>
      <c r="C9" s="34"/>
      <c r="D9" s="34">
        <v>43</v>
      </c>
      <c r="E9" s="34"/>
      <c r="F9" s="34"/>
      <c r="G9" s="34"/>
      <c r="H9" s="34">
        <v>33</v>
      </c>
      <c r="I9" s="34"/>
      <c r="J9" s="34"/>
      <c r="K9" s="34"/>
      <c r="L9" s="34"/>
      <c r="M9" s="34">
        <f t="shared" si="3"/>
        <v>2</v>
      </c>
      <c r="N9" s="65">
        <f t="shared" si="2"/>
        <v>76</v>
      </c>
      <c r="O9" s="3" t="s">
        <v>12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  <c r="HE9" s="50"/>
      <c r="HF9" s="50"/>
      <c r="HG9" s="50"/>
      <c r="HH9" s="50"/>
      <c r="HI9" s="50"/>
      <c r="HJ9" s="50"/>
      <c r="HK9" s="50"/>
      <c r="HL9" s="50"/>
      <c r="HM9" s="50"/>
      <c r="HN9" s="50"/>
      <c r="HO9" s="50"/>
      <c r="HP9" s="50"/>
      <c r="HQ9" s="50"/>
      <c r="HR9" s="50"/>
      <c r="HS9" s="50"/>
      <c r="HT9" s="50"/>
      <c r="HU9" s="50"/>
      <c r="HV9" s="50"/>
      <c r="HW9" s="50"/>
      <c r="HX9" s="50"/>
      <c r="HY9" s="50"/>
      <c r="HZ9" s="50"/>
      <c r="IA9" s="50"/>
      <c r="IB9" s="50"/>
      <c r="IC9" s="50"/>
      <c r="ID9" s="50"/>
      <c r="IE9" s="50"/>
      <c r="IF9" s="50"/>
      <c r="IG9" s="50"/>
    </row>
    <row r="10" spans="1:245" s="51" customFormat="1" ht="18" customHeight="1">
      <c r="A10" s="47" t="s">
        <v>15</v>
      </c>
      <c r="B10" s="34"/>
      <c r="C10" s="34">
        <v>44</v>
      </c>
      <c r="D10" s="34">
        <v>40</v>
      </c>
      <c r="E10" s="34">
        <v>42</v>
      </c>
      <c r="F10" s="34">
        <v>47</v>
      </c>
      <c r="G10" s="34">
        <v>44</v>
      </c>
      <c r="H10" s="34">
        <v>44</v>
      </c>
      <c r="I10" s="34">
        <v>43</v>
      </c>
      <c r="J10" s="34">
        <v>47</v>
      </c>
      <c r="K10" s="34">
        <v>47</v>
      </c>
      <c r="L10" s="34"/>
      <c r="M10" s="34">
        <f t="shared" si="3"/>
        <v>9</v>
      </c>
      <c r="N10" s="65">
        <f t="shared" si="2"/>
        <v>88.444444444444443</v>
      </c>
      <c r="O10" s="3" t="s">
        <v>12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50"/>
      <c r="FG10" s="50"/>
      <c r="FH10" s="50"/>
      <c r="FI10" s="50"/>
      <c r="FJ10" s="50"/>
      <c r="FK10" s="50"/>
      <c r="FL10" s="50"/>
      <c r="FM10" s="50"/>
      <c r="FN10" s="50"/>
      <c r="FO10" s="50"/>
      <c r="FP10" s="50"/>
      <c r="FQ10" s="50"/>
      <c r="FR10" s="50"/>
      <c r="FS10" s="50"/>
      <c r="FT10" s="50"/>
      <c r="FU10" s="50"/>
      <c r="FV10" s="50"/>
      <c r="FW10" s="50"/>
      <c r="FX10" s="50"/>
      <c r="FY10" s="50"/>
      <c r="FZ10" s="50"/>
      <c r="GA10" s="50"/>
      <c r="GB10" s="50"/>
      <c r="GC10" s="50"/>
      <c r="GD10" s="50"/>
      <c r="GE10" s="50"/>
      <c r="GF10" s="50"/>
      <c r="GG10" s="50"/>
      <c r="GH10" s="50"/>
      <c r="GI10" s="50"/>
      <c r="GJ10" s="50"/>
      <c r="GK10" s="50"/>
      <c r="GL10" s="50"/>
      <c r="GM10" s="50"/>
      <c r="GN10" s="50"/>
      <c r="GO10" s="50"/>
      <c r="GP10" s="50"/>
      <c r="GQ10" s="50"/>
      <c r="GR10" s="50"/>
      <c r="GS10" s="50"/>
      <c r="GT10" s="50"/>
      <c r="GU10" s="50"/>
      <c r="GV10" s="50"/>
      <c r="GW10" s="50"/>
      <c r="GX10" s="50"/>
      <c r="GY10" s="50"/>
      <c r="GZ10" s="50"/>
      <c r="HA10" s="50"/>
      <c r="HB10" s="50"/>
      <c r="HC10" s="50"/>
      <c r="HD10" s="50"/>
      <c r="HE10" s="50"/>
      <c r="HF10" s="50"/>
      <c r="HG10" s="50"/>
      <c r="HH10" s="50"/>
      <c r="HI10" s="50"/>
      <c r="HJ10" s="50"/>
      <c r="HK10" s="50"/>
      <c r="HL10" s="50"/>
      <c r="HM10" s="50"/>
      <c r="HN10" s="50"/>
      <c r="HO10" s="50"/>
      <c r="HP10" s="50"/>
      <c r="HQ10" s="50"/>
      <c r="HR10" s="50"/>
      <c r="HS10" s="50"/>
      <c r="HT10" s="50"/>
      <c r="HU10" s="50"/>
      <c r="HV10" s="50"/>
      <c r="HW10" s="50"/>
      <c r="HX10" s="50"/>
      <c r="HY10" s="50"/>
      <c r="HZ10" s="50"/>
      <c r="IA10" s="50"/>
      <c r="IB10" s="50"/>
      <c r="IC10" s="50"/>
      <c r="ID10" s="50"/>
      <c r="IE10" s="50"/>
      <c r="IF10" s="50"/>
      <c r="IG10" s="50"/>
    </row>
    <row r="11" spans="1:245" s="51" customFormat="1" ht="18" customHeight="1">
      <c r="A11" s="47" t="s">
        <v>155</v>
      </c>
      <c r="B11" s="34"/>
      <c r="C11" s="34"/>
      <c r="D11" s="34"/>
      <c r="E11" s="34"/>
      <c r="F11" s="34"/>
      <c r="G11" s="34"/>
      <c r="H11" s="34">
        <v>46</v>
      </c>
      <c r="I11" s="34"/>
      <c r="J11" s="34"/>
      <c r="K11" s="34"/>
      <c r="L11" s="34"/>
      <c r="M11" s="34">
        <f t="shared" si="3"/>
        <v>1</v>
      </c>
      <c r="N11" s="65">
        <f t="shared" si="2"/>
        <v>92</v>
      </c>
      <c r="O11" s="3" t="s">
        <v>12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</row>
    <row r="12" spans="1:245" s="47" customFormat="1" ht="18" customHeight="1">
      <c r="A12" s="47" t="s">
        <v>18</v>
      </c>
      <c r="B12" s="34"/>
      <c r="C12" s="34">
        <v>36</v>
      </c>
      <c r="D12" s="34">
        <v>39</v>
      </c>
      <c r="E12" s="34">
        <v>36</v>
      </c>
      <c r="F12" s="34">
        <v>36</v>
      </c>
      <c r="G12" s="34">
        <v>41</v>
      </c>
      <c r="H12" s="34"/>
      <c r="I12" s="34">
        <v>44</v>
      </c>
      <c r="J12" s="34">
        <v>42</v>
      </c>
      <c r="K12" s="34">
        <v>44</v>
      </c>
      <c r="L12" s="34">
        <v>41</v>
      </c>
      <c r="M12" s="34">
        <f t="shared" si="3"/>
        <v>9</v>
      </c>
      <c r="N12" s="65">
        <f t="shared" si="2"/>
        <v>79.777777777777771</v>
      </c>
      <c r="O12" s="3" t="s">
        <v>12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 s="50"/>
      <c r="AR12" s="50"/>
      <c r="AS12" s="50"/>
      <c r="AT12" s="50"/>
      <c r="AU12" s="50"/>
      <c r="AV12" s="50"/>
      <c r="AW12" s="50"/>
    </row>
    <row r="13" spans="1:245" s="47" customFormat="1" ht="18" customHeight="1">
      <c r="A13" s="47" t="s">
        <v>62</v>
      </c>
      <c r="B13" s="34"/>
      <c r="C13" s="34">
        <v>45</v>
      </c>
      <c r="D13" s="34">
        <v>46</v>
      </c>
      <c r="E13" s="34"/>
      <c r="F13" s="34"/>
      <c r="G13" s="34"/>
      <c r="H13" s="34">
        <v>41</v>
      </c>
      <c r="I13" s="34"/>
      <c r="J13" s="34"/>
      <c r="K13" s="34"/>
      <c r="L13" s="34"/>
      <c r="M13" s="34">
        <f t="shared" si="3"/>
        <v>3</v>
      </c>
      <c r="N13" s="65">
        <f t="shared" si="2"/>
        <v>88</v>
      </c>
      <c r="O13" s="3" t="s">
        <v>12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 s="50"/>
      <c r="AR13" s="50"/>
      <c r="AS13" s="50"/>
      <c r="AT13" s="50"/>
      <c r="AU13" s="50"/>
      <c r="AV13" s="50"/>
      <c r="AW13" s="50"/>
    </row>
    <row r="14" spans="1:245" s="47" customFormat="1" ht="18" customHeight="1">
      <c r="A14" s="47" t="s">
        <v>109</v>
      </c>
      <c r="B14" s="17"/>
      <c r="C14" s="17">
        <v>36</v>
      </c>
      <c r="D14" s="17">
        <v>43</v>
      </c>
      <c r="E14" s="17">
        <v>38</v>
      </c>
      <c r="F14" s="17">
        <v>47</v>
      </c>
      <c r="G14" s="17">
        <v>40</v>
      </c>
      <c r="H14" s="17">
        <v>33</v>
      </c>
      <c r="I14" s="17">
        <v>43</v>
      </c>
      <c r="J14" s="17">
        <v>41</v>
      </c>
      <c r="K14" s="17">
        <v>41</v>
      </c>
      <c r="L14" s="17">
        <v>36</v>
      </c>
      <c r="M14" s="34">
        <f t="shared" si="3"/>
        <v>10</v>
      </c>
      <c r="N14" s="65">
        <f t="shared" si="2"/>
        <v>79.599999999999994</v>
      </c>
      <c r="O14" s="3" t="s">
        <v>12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 s="50"/>
      <c r="AR14" s="50"/>
      <c r="AS14" s="50"/>
      <c r="AT14" s="50"/>
      <c r="AU14" s="50"/>
      <c r="AV14" s="50"/>
      <c r="AW14" s="50"/>
    </row>
    <row r="15" spans="1:245" s="53" customFormat="1" ht="18" customHeight="1">
      <c r="A15" s="47" t="s">
        <v>123</v>
      </c>
      <c r="B15" s="17" t="s">
        <v>17</v>
      </c>
      <c r="C15" s="17"/>
      <c r="D15" s="17">
        <v>46</v>
      </c>
      <c r="E15" s="17"/>
      <c r="F15" s="17"/>
      <c r="G15" s="17"/>
      <c r="H15" s="17">
        <v>39</v>
      </c>
      <c r="I15" s="17">
        <v>43</v>
      </c>
      <c r="J15" s="17">
        <v>39</v>
      </c>
      <c r="K15" s="17">
        <v>44</v>
      </c>
      <c r="L15" s="17"/>
      <c r="M15" s="34">
        <f t="shared" si="3"/>
        <v>5</v>
      </c>
      <c r="N15" s="65">
        <f t="shared" si="2"/>
        <v>84.4</v>
      </c>
      <c r="O15" s="3" t="s">
        <v>12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 s="50"/>
      <c r="AR15" s="50"/>
      <c r="AS15" s="50"/>
      <c r="AT15" s="50"/>
      <c r="AU15" s="50"/>
      <c r="AV15" s="50"/>
      <c r="AW15" s="50"/>
    </row>
    <row r="16" spans="1:245" s="51" customFormat="1" ht="18" customHeight="1">
      <c r="A16" s="47" t="s">
        <v>19</v>
      </c>
      <c r="B16" s="34"/>
      <c r="C16" s="34">
        <v>47</v>
      </c>
      <c r="D16" s="34">
        <v>46</v>
      </c>
      <c r="E16" s="34">
        <v>49</v>
      </c>
      <c r="F16" s="34">
        <v>44</v>
      </c>
      <c r="G16" s="34">
        <v>48</v>
      </c>
      <c r="H16" s="34">
        <v>43</v>
      </c>
      <c r="I16" s="34"/>
      <c r="J16" s="34">
        <v>48</v>
      </c>
      <c r="K16" s="34">
        <v>47</v>
      </c>
      <c r="L16" s="34"/>
      <c r="M16" s="34">
        <f t="shared" si="3"/>
        <v>8</v>
      </c>
      <c r="N16" s="65">
        <f t="shared" si="2"/>
        <v>93</v>
      </c>
      <c r="O16" s="3" t="s">
        <v>12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</row>
    <row r="17" spans="1:241" s="51" customFormat="1" ht="18" customHeight="1">
      <c r="A17" s="47" t="s">
        <v>63</v>
      </c>
      <c r="B17" s="34"/>
      <c r="C17" s="34"/>
      <c r="D17" s="34">
        <v>46</v>
      </c>
      <c r="E17" s="34"/>
      <c r="F17" s="34">
        <v>41</v>
      </c>
      <c r="G17" s="34"/>
      <c r="H17" s="34">
        <v>35</v>
      </c>
      <c r="I17" s="34">
        <v>43</v>
      </c>
      <c r="J17" s="34"/>
      <c r="K17" s="34"/>
      <c r="L17" s="34">
        <v>42</v>
      </c>
      <c r="M17" s="34">
        <f t="shared" si="3"/>
        <v>5</v>
      </c>
      <c r="N17" s="65">
        <f t="shared" si="2"/>
        <v>82.8</v>
      </c>
      <c r="O17" s="3" t="s">
        <v>12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</row>
    <row r="18" spans="1:241" s="51" customFormat="1" ht="18" customHeight="1">
      <c r="A18" s="47" t="s">
        <v>20</v>
      </c>
      <c r="B18" s="34"/>
      <c r="C18" s="34">
        <v>47</v>
      </c>
      <c r="D18" s="34"/>
      <c r="E18" s="34">
        <v>40</v>
      </c>
      <c r="F18" s="34"/>
      <c r="G18" s="34"/>
      <c r="H18" s="34">
        <v>36</v>
      </c>
      <c r="I18" s="34"/>
      <c r="J18" s="34"/>
      <c r="K18" s="34">
        <v>44</v>
      </c>
      <c r="L18" s="34"/>
      <c r="M18" s="34">
        <f t="shared" si="3"/>
        <v>4</v>
      </c>
      <c r="N18" s="65">
        <f t="shared" si="2"/>
        <v>83.5</v>
      </c>
      <c r="O18" s="3" t="s">
        <v>12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</row>
    <row r="19" spans="1:241" s="51" customFormat="1" ht="18" customHeight="1">
      <c r="A19" s="47" t="s">
        <v>21</v>
      </c>
      <c r="B19" s="34"/>
      <c r="C19" s="34">
        <v>47</v>
      </c>
      <c r="D19" s="34"/>
      <c r="E19" s="34">
        <v>50</v>
      </c>
      <c r="F19" s="34">
        <v>47</v>
      </c>
      <c r="G19" s="34">
        <v>48</v>
      </c>
      <c r="H19" s="34">
        <v>43</v>
      </c>
      <c r="I19" s="34"/>
      <c r="J19" s="34"/>
      <c r="K19" s="34">
        <v>46</v>
      </c>
      <c r="L19" s="34">
        <v>44</v>
      </c>
      <c r="M19" s="34">
        <f t="shared" si="3"/>
        <v>7</v>
      </c>
      <c r="N19" s="65">
        <f t="shared" si="2"/>
        <v>92.857142857142861</v>
      </c>
      <c r="O19" s="3" t="s">
        <v>12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</row>
    <row r="20" spans="1:241" s="47" customFormat="1" ht="18" customHeight="1">
      <c r="A20" s="47" t="s">
        <v>66</v>
      </c>
      <c r="B20" s="34"/>
      <c r="C20" s="34">
        <v>43</v>
      </c>
      <c r="D20" s="34">
        <v>46</v>
      </c>
      <c r="E20" s="34"/>
      <c r="F20" s="34">
        <v>46</v>
      </c>
      <c r="G20" s="34">
        <v>46</v>
      </c>
      <c r="H20" s="34"/>
      <c r="I20" s="34">
        <v>41</v>
      </c>
      <c r="J20" s="34"/>
      <c r="K20" s="34">
        <v>40</v>
      </c>
      <c r="L20" s="34"/>
      <c r="M20" s="34">
        <f t="shared" si="3"/>
        <v>6</v>
      </c>
      <c r="N20" s="65">
        <f t="shared" si="2"/>
        <v>87.333333333333329</v>
      </c>
      <c r="O20" s="3" t="s">
        <v>12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 s="50"/>
      <c r="AR20" s="50"/>
      <c r="AS20" s="50"/>
      <c r="AT20" s="50"/>
      <c r="AU20" s="50"/>
      <c r="AV20" s="50"/>
      <c r="AW20" s="50"/>
    </row>
    <row r="21" spans="1:241" s="53" customFormat="1" ht="18" customHeight="1">
      <c r="A21" s="47" t="s">
        <v>125</v>
      </c>
      <c r="B21" s="34"/>
      <c r="C21" s="34"/>
      <c r="D21" s="34">
        <v>48</v>
      </c>
      <c r="E21" s="34">
        <v>47</v>
      </c>
      <c r="F21" s="34">
        <v>45</v>
      </c>
      <c r="G21" s="34">
        <v>43</v>
      </c>
      <c r="H21" s="34">
        <v>39</v>
      </c>
      <c r="I21" s="34">
        <v>45</v>
      </c>
      <c r="J21" s="34">
        <v>46</v>
      </c>
      <c r="K21" s="34">
        <v>43</v>
      </c>
      <c r="L21" s="34">
        <v>44</v>
      </c>
      <c r="M21" s="34">
        <f t="shared" si="3"/>
        <v>9</v>
      </c>
      <c r="N21" s="65">
        <f t="shared" si="2"/>
        <v>88.888888888888886</v>
      </c>
      <c r="O21" s="3" t="s">
        <v>12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 s="50"/>
      <c r="AR21" s="50"/>
      <c r="AS21" s="50"/>
      <c r="AT21" s="50"/>
      <c r="AU21" s="50"/>
      <c r="AV21" s="50"/>
      <c r="AW21" s="50"/>
    </row>
    <row r="22" spans="1:241" s="53" customFormat="1" ht="18" customHeight="1">
      <c r="A22" s="47" t="s">
        <v>64</v>
      </c>
      <c r="B22" s="34"/>
      <c r="C22" s="34">
        <v>42</v>
      </c>
      <c r="D22" s="34"/>
      <c r="E22" s="34"/>
      <c r="F22" s="34"/>
      <c r="G22" s="34"/>
      <c r="H22" s="34"/>
      <c r="I22" s="34"/>
      <c r="J22" s="34"/>
      <c r="K22" s="34"/>
      <c r="L22" s="34"/>
      <c r="M22" s="34">
        <f t="shared" si="3"/>
        <v>1</v>
      </c>
      <c r="N22" s="65">
        <f t="shared" si="2"/>
        <v>84</v>
      </c>
      <c r="O22" s="3" t="s">
        <v>12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 s="50"/>
      <c r="AR22" s="50"/>
      <c r="AS22" s="50"/>
      <c r="AT22" s="50"/>
      <c r="AU22" s="50"/>
      <c r="AV22" s="50"/>
      <c r="AW22" s="50"/>
    </row>
    <row r="23" spans="1:241" s="53" customFormat="1" ht="18" customHeight="1">
      <c r="A23" s="47" t="s">
        <v>128</v>
      </c>
      <c r="B23" s="17" t="s">
        <v>14</v>
      </c>
      <c r="C23" s="17"/>
      <c r="D23" s="17">
        <v>47</v>
      </c>
      <c r="E23" s="17"/>
      <c r="F23" s="17"/>
      <c r="G23" s="17"/>
      <c r="H23" s="17"/>
      <c r="I23" s="17"/>
      <c r="J23" s="17"/>
      <c r="K23" s="17"/>
      <c r="L23" s="17"/>
      <c r="M23" s="34">
        <f t="shared" si="3"/>
        <v>1</v>
      </c>
      <c r="N23" s="65">
        <f t="shared" si="2"/>
        <v>94</v>
      </c>
      <c r="O23" s="3" t="s">
        <v>12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 s="50"/>
      <c r="AR23" s="50"/>
      <c r="AS23" s="50"/>
      <c r="AT23" s="50"/>
      <c r="AU23" s="50"/>
      <c r="AV23" s="50"/>
      <c r="AW23" s="50"/>
    </row>
    <row r="24" spans="1:241" s="53" customFormat="1" ht="18" customHeight="1">
      <c r="A24" s="47" t="s">
        <v>153</v>
      </c>
      <c r="B24" s="17"/>
      <c r="C24" s="17"/>
      <c r="D24" s="17"/>
      <c r="E24" s="17"/>
      <c r="F24" s="17"/>
      <c r="G24" s="17"/>
      <c r="H24" s="17">
        <v>39</v>
      </c>
      <c r="I24" s="17">
        <v>42</v>
      </c>
      <c r="J24" s="17">
        <v>43</v>
      </c>
      <c r="K24" s="17">
        <v>45</v>
      </c>
      <c r="L24" s="17"/>
      <c r="M24" s="34">
        <f t="shared" si="3"/>
        <v>4</v>
      </c>
      <c r="N24" s="65">
        <f t="shared" si="2"/>
        <v>84.5</v>
      </c>
      <c r="O24" s="3" t="s">
        <v>12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 s="50"/>
      <c r="AR24" s="50"/>
      <c r="AS24" s="50"/>
      <c r="AT24" s="50"/>
      <c r="AU24" s="50"/>
      <c r="AV24" s="50"/>
      <c r="AW24" s="50"/>
    </row>
    <row r="25" spans="1:241" s="53" customFormat="1" ht="17.850000000000001" customHeight="1">
      <c r="A25" s="47" t="s">
        <v>127</v>
      </c>
      <c r="B25" s="34"/>
      <c r="C25" s="34"/>
      <c r="D25" s="34">
        <v>37</v>
      </c>
      <c r="E25" s="34"/>
      <c r="F25" s="34">
        <v>28</v>
      </c>
      <c r="G25" s="34"/>
      <c r="H25" s="34">
        <v>27</v>
      </c>
      <c r="I25" s="34">
        <v>35</v>
      </c>
      <c r="J25" s="34"/>
      <c r="K25" s="34"/>
      <c r="L25" s="34">
        <v>26</v>
      </c>
      <c r="M25" s="34">
        <f t="shared" ref="M25:M28" si="4">COUNT(C25,D25,E25,F25,G25,H25,I25,J25,K25,L25)</f>
        <v>5</v>
      </c>
      <c r="N25" s="65">
        <f t="shared" si="2"/>
        <v>61.2</v>
      </c>
      <c r="O25" s="3" t="s">
        <v>12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 s="50"/>
      <c r="AR25" s="50"/>
      <c r="AS25" s="50"/>
      <c r="AT25" s="50"/>
      <c r="AU25" s="50"/>
      <c r="AV25" s="50"/>
      <c r="AW25" s="50"/>
    </row>
    <row r="26" spans="1:241" s="53" customFormat="1" ht="17.850000000000001" customHeight="1">
      <c r="A26" s="47" t="s">
        <v>100</v>
      </c>
      <c r="B26" s="34"/>
      <c r="C26" s="34"/>
      <c r="D26" s="34">
        <v>40</v>
      </c>
      <c r="E26" s="34"/>
      <c r="F26" s="34">
        <v>39</v>
      </c>
      <c r="G26" s="34"/>
      <c r="H26" s="34">
        <v>26</v>
      </c>
      <c r="I26" s="34">
        <v>40</v>
      </c>
      <c r="J26" s="34"/>
      <c r="K26" s="34"/>
      <c r="L26" s="34">
        <v>41</v>
      </c>
      <c r="M26" s="34">
        <f t="shared" si="4"/>
        <v>5</v>
      </c>
      <c r="N26" s="65">
        <f t="shared" si="2"/>
        <v>74.400000000000006</v>
      </c>
      <c r="O26" s="3" t="s">
        <v>12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 s="50"/>
      <c r="AR26" s="50"/>
      <c r="AS26" s="50"/>
      <c r="AT26" s="50"/>
      <c r="AU26" s="50"/>
      <c r="AV26" s="50"/>
      <c r="AW26" s="50"/>
    </row>
    <row r="27" spans="1:241" s="53" customFormat="1" ht="17.850000000000001" customHeight="1">
      <c r="A27" s="47" t="s">
        <v>167</v>
      </c>
      <c r="B27" s="34" t="s">
        <v>22</v>
      </c>
      <c r="C27" s="34"/>
      <c r="D27" s="34"/>
      <c r="E27" s="34"/>
      <c r="F27" s="34"/>
      <c r="G27" s="34"/>
      <c r="H27" s="34"/>
      <c r="I27" s="34"/>
      <c r="J27" s="34"/>
      <c r="K27" s="34">
        <v>45</v>
      </c>
      <c r="L27" s="34">
        <v>32</v>
      </c>
      <c r="M27" s="34">
        <f t="shared" si="4"/>
        <v>2</v>
      </c>
      <c r="N27" s="65">
        <f t="shared" si="2"/>
        <v>77</v>
      </c>
      <c r="O27" s="3" t="s">
        <v>12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 s="50"/>
      <c r="AR27" s="50"/>
      <c r="AS27" s="50"/>
      <c r="AT27" s="50"/>
      <c r="AU27" s="50"/>
      <c r="AV27" s="50"/>
      <c r="AW27" s="50"/>
    </row>
    <row r="28" spans="1:241" s="53" customFormat="1" ht="17.850000000000001" customHeight="1">
      <c r="A28" s="47" t="s">
        <v>126</v>
      </c>
      <c r="B28" s="34"/>
      <c r="C28" s="34"/>
      <c r="D28" s="34">
        <v>40</v>
      </c>
      <c r="E28" s="34"/>
      <c r="F28" s="34">
        <v>43</v>
      </c>
      <c r="G28" s="34"/>
      <c r="H28" s="34"/>
      <c r="I28" s="34"/>
      <c r="J28" s="34"/>
      <c r="K28" s="34"/>
      <c r="L28" s="34">
        <v>35</v>
      </c>
      <c r="M28" s="34">
        <f t="shared" si="4"/>
        <v>3</v>
      </c>
      <c r="N28" s="65">
        <f t="shared" si="2"/>
        <v>78.666666666666671</v>
      </c>
      <c r="O28" s="3" t="s">
        <v>12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 s="50"/>
      <c r="AR28" s="50"/>
      <c r="AS28" s="50"/>
      <c r="AT28" s="50"/>
      <c r="AU28" s="50"/>
      <c r="AV28" s="50"/>
      <c r="AW28" s="50"/>
    </row>
    <row r="29" spans="1:241" s="53" customFormat="1" ht="17.850000000000001" customHeight="1">
      <c r="A29" s="47" t="s">
        <v>101</v>
      </c>
      <c r="B29" s="34" t="s">
        <v>16</v>
      </c>
      <c r="C29" s="34">
        <v>37</v>
      </c>
      <c r="D29" s="34">
        <v>41</v>
      </c>
      <c r="E29" s="34">
        <v>32</v>
      </c>
      <c r="F29" s="34">
        <v>43</v>
      </c>
      <c r="G29" s="34">
        <v>44</v>
      </c>
      <c r="H29" s="34">
        <v>32</v>
      </c>
      <c r="I29" s="34">
        <v>34</v>
      </c>
      <c r="J29" s="34">
        <v>33</v>
      </c>
      <c r="K29" s="34">
        <v>39</v>
      </c>
      <c r="L29" s="34"/>
      <c r="M29" s="34">
        <f t="shared" si="3"/>
        <v>9</v>
      </c>
      <c r="N29" s="65">
        <f t="shared" si="2"/>
        <v>74.444444444444443</v>
      </c>
      <c r="O29" s="3" t="s">
        <v>12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 s="50"/>
      <c r="AR29" s="50"/>
      <c r="AS29" s="50"/>
      <c r="AT29" s="50"/>
      <c r="AU29" s="50"/>
      <c r="AV29" s="50"/>
      <c r="AW29" s="50"/>
    </row>
    <row r="30" spans="1:241" s="51" customFormat="1" ht="18" customHeight="1">
      <c r="A30" s="47" t="s">
        <v>23</v>
      </c>
      <c r="B30" s="34"/>
      <c r="C30" s="34">
        <v>46</v>
      </c>
      <c r="D30" s="68">
        <v>50</v>
      </c>
      <c r="E30" s="34">
        <v>48</v>
      </c>
      <c r="F30" s="34">
        <v>47</v>
      </c>
      <c r="G30" s="34">
        <v>45</v>
      </c>
      <c r="H30" s="34">
        <v>45</v>
      </c>
      <c r="I30" s="34">
        <v>47</v>
      </c>
      <c r="J30" s="34">
        <v>41</v>
      </c>
      <c r="K30" s="34">
        <v>48</v>
      </c>
      <c r="L30" s="34">
        <v>37</v>
      </c>
      <c r="M30" s="34">
        <f t="shared" si="3"/>
        <v>10</v>
      </c>
      <c r="N30" s="65">
        <f t="shared" si="2"/>
        <v>90.8</v>
      </c>
      <c r="O30" s="3" t="s">
        <v>12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</row>
    <row r="31" spans="1:241" s="51" customFormat="1" ht="18" customHeight="1">
      <c r="A31" s="47" t="s">
        <v>24</v>
      </c>
      <c r="B31" s="34"/>
      <c r="C31" s="34">
        <v>39</v>
      </c>
      <c r="D31" s="34">
        <v>45</v>
      </c>
      <c r="E31" s="34">
        <v>41</v>
      </c>
      <c r="F31" s="34">
        <v>42</v>
      </c>
      <c r="G31" s="34">
        <v>46</v>
      </c>
      <c r="H31" s="34">
        <v>43</v>
      </c>
      <c r="I31" s="34">
        <v>48</v>
      </c>
      <c r="J31" s="34"/>
      <c r="K31" s="34"/>
      <c r="L31" s="34"/>
      <c r="M31" s="34">
        <f t="shared" si="3"/>
        <v>7</v>
      </c>
      <c r="N31" s="65">
        <f t="shared" si="2"/>
        <v>86.857142857142861</v>
      </c>
      <c r="O31" s="3" t="s">
        <v>12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0"/>
      <c r="EA31" s="50"/>
      <c r="EB31" s="50"/>
      <c r="EC31" s="50"/>
      <c r="ED31" s="50"/>
      <c r="EE31" s="50"/>
      <c r="EF31" s="50"/>
      <c r="EG31" s="50"/>
      <c r="EH31" s="50"/>
      <c r="EI31" s="50"/>
      <c r="EJ31" s="50"/>
      <c r="EK31" s="50"/>
      <c r="EL31" s="50"/>
      <c r="EM31" s="50"/>
      <c r="EN31" s="50"/>
      <c r="EO31" s="50"/>
      <c r="EP31" s="50"/>
      <c r="EQ31" s="50"/>
      <c r="ER31" s="50"/>
      <c r="ES31" s="50"/>
      <c r="ET31" s="50"/>
      <c r="EU31" s="50"/>
      <c r="EV31" s="50"/>
      <c r="EW31" s="50"/>
      <c r="EX31" s="50"/>
      <c r="EY31" s="50"/>
      <c r="EZ31" s="50"/>
      <c r="FA31" s="50"/>
      <c r="FB31" s="50"/>
      <c r="FC31" s="50"/>
      <c r="FD31" s="50"/>
      <c r="FE31" s="50"/>
      <c r="FF31" s="50"/>
      <c r="FG31" s="50"/>
      <c r="FH31" s="50"/>
      <c r="FI31" s="50"/>
      <c r="FJ31" s="50"/>
      <c r="FK31" s="50"/>
      <c r="FL31" s="50"/>
      <c r="FM31" s="50"/>
      <c r="FN31" s="50"/>
      <c r="FO31" s="50"/>
      <c r="FP31" s="50"/>
      <c r="FQ31" s="50"/>
      <c r="FR31" s="50"/>
      <c r="FS31" s="50"/>
      <c r="FT31" s="50"/>
      <c r="FU31" s="50"/>
      <c r="FV31" s="50"/>
      <c r="FW31" s="50"/>
      <c r="FX31" s="50"/>
      <c r="FY31" s="50"/>
      <c r="FZ31" s="50"/>
      <c r="GA31" s="50"/>
      <c r="GB31" s="50"/>
      <c r="GC31" s="50"/>
      <c r="GD31" s="50"/>
      <c r="GE31" s="50"/>
      <c r="GF31" s="50"/>
      <c r="GG31" s="50"/>
      <c r="GH31" s="50"/>
      <c r="GI31" s="50"/>
      <c r="GJ31" s="50"/>
      <c r="GK31" s="50"/>
      <c r="GL31" s="50"/>
      <c r="GM31" s="50"/>
      <c r="GN31" s="50"/>
      <c r="GO31" s="50"/>
      <c r="GP31" s="50"/>
      <c r="GQ31" s="50"/>
      <c r="GR31" s="50"/>
      <c r="GS31" s="50"/>
      <c r="GT31" s="50"/>
      <c r="GU31" s="50"/>
      <c r="GV31" s="50"/>
      <c r="GW31" s="50"/>
      <c r="GX31" s="50"/>
      <c r="GY31" s="50"/>
      <c r="GZ31" s="50"/>
      <c r="HA31" s="50"/>
      <c r="HB31" s="50"/>
      <c r="HC31" s="50"/>
      <c r="HD31" s="50"/>
      <c r="HE31" s="50"/>
      <c r="HF31" s="50"/>
      <c r="HG31" s="50"/>
      <c r="HH31" s="50"/>
      <c r="HI31" s="50"/>
      <c r="HJ31" s="50"/>
      <c r="HK31" s="50"/>
      <c r="HL31" s="50"/>
      <c r="HM31" s="50"/>
      <c r="HN31" s="50"/>
      <c r="HO31" s="50"/>
      <c r="HP31" s="50"/>
      <c r="HQ31" s="50"/>
      <c r="HR31" s="50"/>
      <c r="HS31" s="50"/>
      <c r="HT31" s="50"/>
      <c r="HU31" s="50"/>
      <c r="HV31" s="50"/>
      <c r="HW31" s="50"/>
      <c r="HX31" s="50"/>
      <c r="HY31" s="50"/>
      <c r="HZ31" s="50"/>
      <c r="IA31" s="50"/>
      <c r="IB31" s="50"/>
      <c r="IC31" s="50"/>
      <c r="ID31" s="50"/>
      <c r="IE31" s="50"/>
      <c r="IF31" s="50"/>
      <c r="IG31" s="50"/>
    </row>
    <row r="32" spans="1:241" s="51" customFormat="1" ht="18" customHeight="1">
      <c r="A32" s="47" t="s">
        <v>144</v>
      </c>
      <c r="B32" s="34"/>
      <c r="C32" s="34"/>
      <c r="D32" s="34"/>
      <c r="E32" s="34"/>
      <c r="F32" s="34">
        <v>39</v>
      </c>
      <c r="G32" s="34"/>
      <c r="H32" s="34">
        <v>35</v>
      </c>
      <c r="I32" s="34">
        <v>37</v>
      </c>
      <c r="J32" s="34">
        <v>34</v>
      </c>
      <c r="K32" s="34">
        <v>32</v>
      </c>
      <c r="L32" s="34">
        <v>38</v>
      </c>
      <c r="M32" s="34">
        <f t="shared" si="3"/>
        <v>6</v>
      </c>
      <c r="N32" s="65">
        <f t="shared" si="2"/>
        <v>71.666666666666671</v>
      </c>
      <c r="O32" s="3" t="s">
        <v>12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  <c r="EA32" s="50"/>
      <c r="EB32" s="50"/>
      <c r="EC32" s="50"/>
      <c r="ED32" s="50"/>
      <c r="EE32" s="50"/>
      <c r="EF32" s="50"/>
      <c r="EG32" s="50"/>
      <c r="EH32" s="50"/>
      <c r="EI32" s="50"/>
      <c r="EJ32" s="50"/>
      <c r="EK32" s="50"/>
      <c r="EL32" s="50"/>
      <c r="EM32" s="50"/>
      <c r="EN32" s="50"/>
      <c r="EO32" s="50"/>
      <c r="EP32" s="50"/>
      <c r="EQ32" s="50"/>
      <c r="ER32" s="50"/>
      <c r="ES32" s="50"/>
      <c r="ET32" s="50"/>
      <c r="EU32" s="50"/>
      <c r="EV32" s="50"/>
      <c r="EW32" s="50"/>
      <c r="EX32" s="50"/>
      <c r="EY32" s="50"/>
      <c r="EZ32" s="50"/>
      <c r="FA32" s="50"/>
      <c r="FB32" s="50"/>
      <c r="FC32" s="50"/>
      <c r="FD32" s="50"/>
      <c r="FE32" s="50"/>
      <c r="FF32" s="50"/>
      <c r="FG32" s="50"/>
      <c r="FH32" s="50"/>
      <c r="FI32" s="50"/>
      <c r="FJ32" s="50"/>
      <c r="FK32" s="50"/>
      <c r="FL32" s="50"/>
      <c r="FM32" s="50"/>
      <c r="FN32" s="50"/>
      <c r="FO32" s="50"/>
      <c r="FP32" s="50"/>
      <c r="FQ32" s="50"/>
      <c r="FR32" s="50"/>
      <c r="FS32" s="50"/>
      <c r="FT32" s="50"/>
      <c r="FU32" s="50"/>
      <c r="FV32" s="50"/>
      <c r="FW32" s="50"/>
      <c r="FX32" s="50"/>
      <c r="FY32" s="50"/>
      <c r="FZ32" s="50"/>
      <c r="GA32" s="50"/>
      <c r="GB32" s="50"/>
      <c r="GC32" s="50"/>
      <c r="GD32" s="50"/>
      <c r="GE32" s="50"/>
      <c r="GF32" s="50"/>
      <c r="GG32" s="50"/>
      <c r="GH32" s="50"/>
      <c r="GI32" s="50"/>
      <c r="GJ32" s="50"/>
      <c r="GK32" s="50"/>
      <c r="GL32" s="50"/>
      <c r="GM32" s="50"/>
      <c r="GN32" s="50"/>
      <c r="GO32" s="50"/>
      <c r="GP32" s="50"/>
      <c r="GQ32" s="50"/>
      <c r="GR32" s="50"/>
      <c r="GS32" s="50"/>
      <c r="GT32" s="50"/>
      <c r="GU32" s="50"/>
      <c r="GV32" s="50"/>
      <c r="GW32" s="50"/>
      <c r="GX32" s="50"/>
      <c r="GY32" s="50"/>
      <c r="GZ32" s="50"/>
      <c r="HA32" s="50"/>
      <c r="HB32" s="50"/>
      <c r="HC32" s="50"/>
      <c r="HD32" s="50"/>
      <c r="HE32" s="50"/>
      <c r="HF32" s="50"/>
      <c r="HG32" s="50"/>
      <c r="HH32" s="50"/>
      <c r="HI32" s="50"/>
      <c r="HJ32" s="50"/>
      <c r="HK32" s="50"/>
      <c r="HL32" s="50"/>
      <c r="HM32" s="50"/>
      <c r="HN32" s="50"/>
      <c r="HO32" s="50"/>
      <c r="HP32" s="50"/>
      <c r="HQ32" s="50"/>
      <c r="HR32" s="50"/>
      <c r="HS32" s="50"/>
      <c r="HT32" s="50"/>
      <c r="HU32" s="50"/>
      <c r="HV32" s="50"/>
      <c r="HW32" s="50"/>
      <c r="HX32" s="50"/>
      <c r="HY32" s="50"/>
      <c r="HZ32" s="50"/>
      <c r="IA32" s="50"/>
      <c r="IB32" s="50"/>
      <c r="IC32" s="50"/>
      <c r="ID32" s="50"/>
      <c r="IE32" s="50"/>
      <c r="IF32" s="50"/>
      <c r="IG32" s="50"/>
    </row>
    <row r="33" spans="1:241" s="51" customFormat="1" ht="18" customHeight="1">
      <c r="A33" s="47" t="s">
        <v>76</v>
      </c>
      <c r="B33" s="34" t="s">
        <v>22</v>
      </c>
      <c r="C33" s="34">
        <v>42</v>
      </c>
      <c r="D33" s="34">
        <v>42</v>
      </c>
      <c r="E33" s="34">
        <v>44</v>
      </c>
      <c r="F33" s="34">
        <v>35</v>
      </c>
      <c r="G33" s="34">
        <v>39</v>
      </c>
      <c r="H33" s="34">
        <v>20</v>
      </c>
      <c r="I33" s="34">
        <v>31</v>
      </c>
      <c r="J33" s="34">
        <v>36</v>
      </c>
      <c r="K33" s="34">
        <v>20</v>
      </c>
      <c r="L33" s="34">
        <v>32</v>
      </c>
      <c r="M33" s="34">
        <f t="shared" si="3"/>
        <v>10</v>
      </c>
      <c r="N33" s="65">
        <f t="shared" si="2"/>
        <v>68.2</v>
      </c>
      <c r="O33" s="3" t="s">
        <v>12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  <c r="EA33" s="50"/>
      <c r="EB33" s="50"/>
      <c r="EC33" s="50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0"/>
      <c r="EV33" s="50"/>
      <c r="EW33" s="50"/>
      <c r="EX33" s="50"/>
      <c r="EY33" s="50"/>
      <c r="EZ33" s="50"/>
      <c r="FA33" s="50"/>
      <c r="FB33" s="50"/>
      <c r="FC33" s="50"/>
      <c r="FD33" s="50"/>
      <c r="FE33" s="50"/>
      <c r="FF33" s="50"/>
      <c r="FG33" s="50"/>
      <c r="FH33" s="50"/>
      <c r="FI33" s="50"/>
      <c r="FJ33" s="50"/>
      <c r="FK33" s="50"/>
      <c r="FL33" s="50"/>
      <c r="FM33" s="50"/>
      <c r="FN33" s="50"/>
      <c r="FO33" s="50"/>
      <c r="FP33" s="50"/>
      <c r="FQ33" s="50"/>
      <c r="FR33" s="50"/>
      <c r="FS33" s="50"/>
      <c r="FT33" s="50"/>
      <c r="FU33" s="50"/>
      <c r="FV33" s="50"/>
      <c r="FW33" s="50"/>
      <c r="FX33" s="50"/>
      <c r="FY33" s="50"/>
      <c r="FZ33" s="50"/>
      <c r="GA33" s="50"/>
      <c r="GB33" s="50"/>
      <c r="GC33" s="50"/>
      <c r="GD33" s="50"/>
      <c r="GE33" s="50"/>
      <c r="GF33" s="50"/>
      <c r="GG33" s="50"/>
      <c r="GH33" s="50"/>
      <c r="GI33" s="50"/>
      <c r="GJ33" s="50"/>
      <c r="GK33" s="50"/>
      <c r="GL33" s="50"/>
      <c r="GM33" s="50"/>
      <c r="GN33" s="50"/>
      <c r="GO33" s="50"/>
      <c r="GP33" s="50"/>
      <c r="GQ33" s="50"/>
      <c r="GR33" s="50"/>
      <c r="GS33" s="50"/>
      <c r="GT33" s="50"/>
      <c r="GU33" s="50"/>
      <c r="GV33" s="50"/>
      <c r="GW33" s="50"/>
      <c r="GX33" s="50"/>
      <c r="GY33" s="50"/>
      <c r="GZ33" s="50"/>
      <c r="HA33" s="50"/>
      <c r="HB33" s="50"/>
      <c r="HC33" s="50"/>
      <c r="HD33" s="50"/>
      <c r="HE33" s="50"/>
      <c r="HF33" s="50"/>
      <c r="HG33" s="50"/>
      <c r="HH33" s="50"/>
      <c r="HI33" s="50"/>
      <c r="HJ33" s="50"/>
      <c r="HK33" s="50"/>
      <c r="HL33" s="50"/>
      <c r="HM33" s="50"/>
      <c r="HN33" s="50"/>
      <c r="HO33" s="50"/>
      <c r="HP33" s="50"/>
      <c r="HQ33" s="50"/>
      <c r="HR33" s="50"/>
      <c r="HS33" s="50"/>
      <c r="HT33" s="50"/>
      <c r="HU33" s="50"/>
      <c r="HV33" s="50"/>
      <c r="HW33" s="50"/>
      <c r="HX33" s="50"/>
      <c r="HY33" s="50"/>
      <c r="HZ33" s="50"/>
      <c r="IA33" s="50"/>
      <c r="IB33" s="50"/>
      <c r="IC33" s="50"/>
      <c r="ID33" s="50"/>
      <c r="IE33" s="50"/>
      <c r="IF33" s="50"/>
      <c r="IG33" s="50"/>
    </row>
    <row r="34" spans="1:241" ht="18" customHeight="1">
      <c r="A34" s="1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3"/>
      <c r="IE34" s="7"/>
      <c r="IF34" s="7"/>
      <c r="IG34" s="7"/>
    </row>
    <row r="35" spans="1:241" s="51" customFormat="1" ht="18" customHeight="1">
      <c r="A35" s="38" t="s">
        <v>25</v>
      </c>
      <c r="B35" s="17"/>
      <c r="C35" s="34">
        <f>COUNT(C4:C33)</f>
        <v>14</v>
      </c>
      <c r="D35" s="34">
        <f t="shared" ref="D35:L35" si="5">COUNT(D4:D33)</f>
        <v>22</v>
      </c>
      <c r="E35" s="34">
        <f t="shared" si="5"/>
        <v>11</v>
      </c>
      <c r="F35" s="34">
        <f t="shared" si="5"/>
        <v>18</v>
      </c>
      <c r="G35" s="34">
        <f t="shared" si="5"/>
        <v>11</v>
      </c>
      <c r="H35" s="34">
        <f t="shared" si="5"/>
        <v>22</v>
      </c>
      <c r="I35" s="34">
        <f t="shared" si="5"/>
        <v>16</v>
      </c>
      <c r="J35" s="34">
        <f t="shared" si="5"/>
        <v>11</v>
      </c>
      <c r="K35" s="34">
        <f t="shared" si="5"/>
        <v>15</v>
      </c>
      <c r="L35" s="34">
        <f t="shared" si="5"/>
        <v>14</v>
      </c>
      <c r="M35" s="34">
        <f>COUNT(M4:M33)</f>
        <v>30</v>
      </c>
      <c r="N35" s="17"/>
      <c r="O35" s="3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0"/>
      <c r="CK35" s="50"/>
      <c r="CL35" s="50"/>
      <c r="CM35" s="50"/>
      <c r="CN35" s="50"/>
      <c r="CO35" s="50"/>
      <c r="CP35" s="50"/>
      <c r="CQ35" s="50"/>
      <c r="CR35" s="50"/>
      <c r="CS35" s="50"/>
      <c r="CT35" s="50"/>
      <c r="CU35" s="50"/>
      <c r="CV35" s="50"/>
      <c r="CW35" s="50"/>
      <c r="CX35" s="50"/>
      <c r="CY35" s="50"/>
      <c r="CZ35" s="50"/>
      <c r="DA35" s="50"/>
      <c r="DB35" s="50"/>
      <c r="DC35" s="50"/>
      <c r="DD35" s="50"/>
      <c r="DE35" s="50"/>
      <c r="DF35" s="50"/>
      <c r="DG35" s="50"/>
      <c r="DH35" s="50"/>
      <c r="DI35" s="50"/>
      <c r="DJ35" s="50"/>
      <c r="DK35" s="50"/>
      <c r="DL35" s="50"/>
      <c r="DM35" s="50"/>
      <c r="DN35" s="50"/>
      <c r="DO35" s="50"/>
      <c r="DP35" s="50"/>
      <c r="DQ35" s="50"/>
      <c r="DR35" s="50"/>
      <c r="DS35" s="50"/>
      <c r="DT35" s="50"/>
      <c r="DU35" s="50"/>
      <c r="DV35" s="50"/>
      <c r="DW35" s="50"/>
      <c r="DX35" s="50"/>
      <c r="DY35" s="50"/>
      <c r="DZ35" s="50"/>
      <c r="EA35" s="50"/>
      <c r="EB35" s="50"/>
      <c r="EC35" s="50"/>
      <c r="ED35" s="50"/>
      <c r="EE35" s="50"/>
      <c r="EF35" s="50"/>
      <c r="EG35" s="50"/>
      <c r="EH35" s="50"/>
      <c r="EI35" s="50"/>
      <c r="EJ35" s="50"/>
      <c r="EK35" s="50"/>
      <c r="EL35" s="50"/>
      <c r="EM35" s="50"/>
      <c r="EN35" s="50"/>
      <c r="EO35" s="50"/>
      <c r="EP35" s="50"/>
      <c r="EQ35" s="50"/>
      <c r="ER35" s="50"/>
      <c r="ES35" s="50"/>
      <c r="ET35" s="50"/>
      <c r="EU35" s="50"/>
      <c r="EV35" s="50"/>
      <c r="EW35" s="50"/>
      <c r="EX35" s="50"/>
      <c r="EY35" s="50"/>
      <c r="EZ35" s="50"/>
      <c r="FA35" s="50"/>
      <c r="FB35" s="50"/>
      <c r="FC35" s="50"/>
      <c r="FD35" s="50"/>
      <c r="FE35" s="50"/>
      <c r="FF35" s="50"/>
      <c r="FG35" s="50"/>
      <c r="FH35" s="50"/>
      <c r="FI35" s="50"/>
      <c r="FJ35" s="50"/>
      <c r="FK35" s="50"/>
      <c r="FL35" s="50"/>
      <c r="FM35" s="50"/>
      <c r="FN35" s="50"/>
      <c r="FO35" s="50"/>
      <c r="FP35" s="50"/>
      <c r="FQ35" s="50"/>
      <c r="FR35" s="50"/>
      <c r="FS35" s="50"/>
      <c r="FT35" s="50"/>
      <c r="FU35" s="50"/>
      <c r="FV35" s="50"/>
      <c r="FW35" s="50"/>
      <c r="FX35" s="50"/>
      <c r="FY35" s="50"/>
      <c r="FZ35" s="50"/>
      <c r="GA35" s="50"/>
      <c r="GB35" s="50"/>
      <c r="GC35" s="50"/>
      <c r="GD35" s="50"/>
      <c r="GE35" s="50"/>
      <c r="GF35" s="50"/>
      <c r="GG35" s="50"/>
      <c r="GH35" s="50"/>
      <c r="GI35" s="50"/>
      <c r="GJ35" s="50"/>
      <c r="GK35" s="50"/>
      <c r="GL35" s="50"/>
      <c r="GM35" s="50"/>
      <c r="GN35" s="50"/>
      <c r="GO35" s="50"/>
      <c r="GP35" s="50"/>
      <c r="GQ35" s="50"/>
      <c r="GR35" s="50"/>
      <c r="GS35" s="50"/>
      <c r="GT35" s="50"/>
      <c r="GU35" s="50"/>
      <c r="GV35" s="50"/>
      <c r="GW35" s="50"/>
      <c r="GX35" s="50"/>
      <c r="GY35" s="50"/>
      <c r="GZ35" s="50"/>
      <c r="HA35" s="50"/>
      <c r="HB35" s="50"/>
      <c r="HC35" s="50"/>
      <c r="HD35" s="50"/>
      <c r="HE35" s="50"/>
      <c r="HF35" s="50"/>
      <c r="HG35" s="50"/>
      <c r="HH35" s="50"/>
      <c r="HI35" s="50"/>
      <c r="HJ35" s="50"/>
      <c r="HK35" s="50"/>
      <c r="HL35" s="50"/>
      <c r="HM35" s="50"/>
      <c r="HN35" s="50"/>
      <c r="HO35" s="50"/>
      <c r="HP35" s="50"/>
      <c r="HQ35" s="50"/>
      <c r="HR35" s="50"/>
      <c r="HS35" s="50"/>
      <c r="HT35" s="50"/>
      <c r="HU35" s="50"/>
      <c r="HV35" s="50"/>
      <c r="HW35" s="50"/>
      <c r="HX35" s="50"/>
      <c r="HY35" s="50"/>
      <c r="HZ35" s="50"/>
      <c r="IA35" s="50"/>
      <c r="IB35" s="50"/>
      <c r="IC35" s="50"/>
      <c r="ID35" s="50"/>
      <c r="IE35" s="50"/>
      <c r="IF35" s="50"/>
      <c r="IG35" s="50"/>
    </row>
    <row r="36" spans="1:241" ht="18" customHeight="1">
      <c r="A36" s="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3"/>
      <c r="M36" s="19"/>
      <c r="N36" s="12"/>
      <c r="O36" s="12"/>
    </row>
    <row r="37" spans="1:241" ht="18" customHeight="1">
      <c r="A37" s="1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3"/>
      <c r="M37" s="18"/>
      <c r="N37" s="9"/>
      <c r="O37" s="9"/>
    </row>
    <row r="38" spans="1:241" ht="18" customHeight="1">
      <c r="A38" s="1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3"/>
      <c r="M38" s="19"/>
      <c r="N38" s="12"/>
      <c r="O38" s="12"/>
    </row>
    <row r="39" spans="1:241" ht="18" customHeight="1">
      <c r="A39" s="1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3"/>
      <c r="M39" s="18"/>
      <c r="N39" s="9"/>
      <c r="O39" s="9"/>
    </row>
    <row r="40" spans="1:241" ht="18" customHeight="1">
      <c r="A40" s="1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3"/>
      <c r="M40" s="19"/>
      <c r="N40" s="12"/>
      <c r="O40" s="12"/>
    </row>
    <row r="41" spans="1:241" ht="18" customHeight="1">
      <c r="A41" s="1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3"/>
      <c r="M41" s="18"/>
      <c r="N41" s="9"/>
      <c r="O41" s="9"/>
    </row>
    <row r="42" spans="1:241" ht="18" customHeight="1">
      <c r="A42" s="1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3"/>
      <c r="M42" s="19"/>
      <c r="N42" s="12"/>
      <c r="O42" s="12"/>
    </row>
    <row r="43" spans="1:241" ht="18" customHeight="1">
      <c r="A43" s="1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3"/>
      <c r="M43" s="18"/>
      <c r="N43" s="9"/>
      <c r="O43" s="9"/>
    </row>
    <row r="44" spans="1:241" ht="18" customHeight="1">
      <c r="A44" s="1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3"/>
      <c r="M44" s="19"/>
      <c r="N44" s="12"/>
      <c r="O44" s="12"/>
    </row>
    <row r="45" spans="1:241" ht="18" customHeight="1">
      <c r="A45" s="1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3"/>
      <c r="M45" s="18"/>
      <c r="N45" s="9"/>
      <c r="O45" s="9"/>
    </row>
    <row r="46" spans="1:241" ht="18" customHeight="1">
      <c r="A46" s="1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3"/>
      <c r="M46" s="19"/>
      <c r="N46" s="12"/>
      <c r="O46" s="12"/>
    </row>
    <row r="47" spans="1:241" ht="18" customHeight="1">
      <c r="L47" s="52"/>
      <c r="M47" s="9"/>
      <c r="N47" s="9"/>
      <c r="O47" s="9"/>
    </row>
    <row r="48" spans="1:241" ht="18" customHeight="1">
      <c r="L48" s="3"/>
      <c r="M48" s="12"/>
      <c r="N48" s="12"/>
      <c r="O48" s="12"/>
    </row>
    <row r="49" spans="12:15" ht="18" customHeight="1">
      <c r="L49" s="3"/>
      <c r="M49" s="9"/>
      <c r="N49" s="9"/>
      <c r="O49" s="9"/>
    </row>
    <row r="50" spans="12:15" ht="18" customHeight="1">
      <c r="L50" s="3"/>
      <c r="M50" s="12"/>
      <c r="N50" s="12"/>
      <c r="O50" s="12"/>
    </row>
    <row r="51" spans="12:15" ht="18" customHeight="1">
      <c r="L51" s="3"/>
      <c r="M51" s="9"/>
      <c r="N51" s="9"/>
      <c r="O51" s="9"/>
    </row>
    <row r="52" spans="12:15" ht="18" customHeight="1">
      <c r="L52" s="3"/>
      <c r="M52" s="12"/>
      <c r="N52" s="12"/>
      <c r="O52" s="12"/>
    </row>
    <row r="53" spans="12:15" ht="18" customHeight="1">
      <c r="L53" s="3"/>
      <c r="M53" s="9"/>
      <c r="N53" s="9"/>
      <c r="O53" s="9"/>
    </row>
    <row r="54" spans="12:15" ht="18" customHeight="1">
      <c r="L54" s="3"/>
      <c r="M54" s="12"/>
      <c r="N54" s="12"/>
      <c r="O54" s="12"/>
    </row>
    <row r="55" spans="12:15" ht="18" customHeight="1">
      <c r="L55" s="3"/>
      <c r="M55" s="9"/>
      <c r="N55" s="9"/>
      <c r="O55" s="9"/>
    </row>
    <row r="56" spans="12:15" ht="18" customHeight="1">
      <c r="L56" s="3"/>
      <c r="M56" s="12"/>
      <c r="N56" s="12"/>
      <c r="O56" s="12"/>
    </row>
    <row r="57" spans="12:15" ht="18" customHeight="1">
      <c r="L57" s="3"/>
      <c r="M57" s="9"/>
      <c r="N57" s="9"/>
      <c r="O57" s="9"/>
    </row>
    <row r="58" spans="12:15" ht="18" customHeight="1">
      <c r="L58" s="3"/>
      <c r="M58" s="12"/>
      <c r="N58" s="12"/>
      <c r="O58" s="12"/>
    </row>
    <row r="59" spans="12:15" ht="18" customHeight="1">
      <c r="L59" s="3"/>
      <c r="M59" s="9"/>
      <c r="N59" s="9"/>
      <c r="O59" s="9"/>
    </row>
    <row r="60" spans="12:15" ht="18" customHeight="1">
      <c r="L60" s="3"/>
      <c r="M60" s="12"/>
      <c r="N60" s="12"/>
      <c r="O60" s="12"/>
    </row>
    <row r="61" spans="12:15" ht="18" customHeight="1">
      <c r="L61" s="3"/>
      <c r="M61" s="9"/>
      <c r="N61" s="9"/>
      <c r="O61" s="9"/>
    </row>
    <row r="62" spans="12:15" ht="18" customHeight="1">
      <c r="L62" s="3"/>
      <c r="M62" s="12"/>
      <c r="N62" s="12"/>
      <c r="O62" s="12"/>
    </row>
    <row r="63" spans="12:15" ht="18" customHeight="1">
      <c r="L63" s="3"/>
      <c r="M63" s="9"/>
      <c r="N63" s="9"/>
      <c r="O63" s="9"/>
    </row>
    <row r="64" spans="12:15" ht="18" customHeight="1">
      <c r="L64" s="3"/>
      <c r="M64" s="12"/>
      <c r="N64" s="12"/>
      <c r="O64" s="12"/>
    </row>
    <row r="65" spans="12:15" ht="18" customHeight="1">
      <c r="L65" s="3"/>
      <c r="M65" s="9"/>
      <c r="N65" s="9"/>
      <c r="O65" s="9"/>
    </row>
    <row r="66" spans="12:15" ht="18" customHeight="1">
      <c r="L66" s="3"/>
      <c r="M66" s="12"/>
      <c r="N66" s="12"/>
      <c r="O66" s="12"/>
    </row>
    <row r="67" spans="12:15" ht="18" customHeight="1">
      <c r="L67" s="3"/>
      <c r="M67" s="9"/>
      <c r="N67" s="9"/>
      <c r="O67" s="9"/>
    </row>
    <row r="68" spans="12:15" ht="18" customHeight="1">
      <c r="L68" s="3"/>
      <c r="M68" s="12"/>
      <c r="N68" s="12"/>
      <c r="O68" s="12"/>
    </row>
    <row r="69" spans="12:15" ht="18" customHeight="1">
      <c r="L69" s="3"/>
      <c r="M69" s="9"/>
      <c r="N69" s="9"/>
      <c r="O69" s="9"/>
    </row>
    <row r="1048573" spans="10:10" ht="18" customHeight="1">
      <c r="J1048573" s="22">
        <f>SUM(J31:J1048572)</f>
        <v>81</v>
      </c>
    </row>
  </sheetData>
  <sortState xmlns:xlrd2="http://schemas.microsoft.com/office/spreadsheetml/2017/richdata2" ref="A4:O33">
    <sortCondition ref="A4:A33"/>
  </sortState>
  <conditionalFormatting sqref="A35:M35 B4:L29 M3:M33">
    <cfRule type="cellIs" dxfId="14" priority="19" stopIfTrue="1" operator="equal">
      <formula>50</formula>
    </cfRule>
  </conditionalFormatting>
  <conditionalFormatting sqref="C4:L29">
    <cfRule type="cellIs" dxfId="13" priority="2" operator="equal">
      <formula>50</formula>
    </cfRule>
  </conditionalFormatting>
  <printOptions horizontalCentered="1" gridLines="1"/>
  <pageMargins left="0.25" right="0.25" top="0.5" bottom="0.25" header="0.05" footer="0.3"/>
  <pageSetup scale="68" pageOrder="overThenDown" orientation="portrait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R3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12" width="6" style="16" customWidth="1"/>
    <col min="13" max="13" width="5.25" style="1" customWidth="1"/>
    <col min="14" max="14" width="9.625" style="17" customWidth="1"/>
    <col min="15" max="15" width="5.25" style="2" customWidth="1"/>
    <col min="16" max="16" width="6.875" style="1" hidden="1" customWidth="1"/>
    <col min="17" max="17" width="6.75" style="1" hidden="1" customWidth="1"/>
    <col min="18" max="18" width="6.875" style="1" hidden="1" customWidth="1"/>
    <col min="19" max="19" width="6.75" style="1" hidden="1" customWidth="1"/>
    <col min="20" max="20" width="8.375" style="1" hidden="1" customWidth="1"/>
    <col min="21" max="21" width="6.875" style="1" hidden="1" customWidth="1"/>
    <col min="22" max="23" width="8.375" style="1" customWidth="1"/>
    <col min="24" max="252" width="8.5" style="1" customWidth="1"/>
    <col min="253" max="1020" width="10.75" customWidth="1"/>
    <col min="1021" max="1021" width="9" customWidth="1"/>
  </cols>
  <sheetData>
    <row r="1" spans="1:252" s="29" customFormat="1" ht="69.95" customHeight="1">
      <c r="A1" s="17"/>
      <c r="B1" s="3" t="s">
        <v>0</v>
      </c>
      <c r="C1" s="33">
        <v>44171</v>
      </c>
      <c r="D1" s="33">
        <v>44206</v>
      </c>
      <c r="E1" s="33">
        <v>44213</v>
      </c>
      <c r="F1" s="33">
        <v>44220</v>
      </c>
      <c r="G1" s="33">
        <v>44227</v>
      </c>
      <c r="H1" s="33">
        <v>44234</v>
      </c>
      <c r="I1" s="33">
        <v>44241</v>
      </c>
      <c r="J1" s="33">
        <v>44248</v>
      </c>
      <c r="K1" s="33">
        <v>44255</v>
      </c>
      <c r="L1" s="33">
        <v>44262</v>
      </c>
      <c r="M1" s="54" t="s">
        <v>1</v>
      </c>
      <c r="N1" s="3" t="s">
        <v>2</v>
      </c>
      <c r="O1" s="37"/>
      <c r="P1" s="4" t="s">
        <v>3</v>
      </c>
      <c r="Q1" s="4" t="s">
        <v>48</v>
      </c>
      <c r="R1" s="56" t="s">
        <v>49</v>
      </c>
      <c r="S1" s="5" t="s">
        <v>4</v>
      </c>
      <c r="T1" s="55" t="s">
        <v>5</v>
      </c>
      <c r="U1" s="6" t="s">
        <v>6</v>
      </c>
      <c r="V1" s="30"/>
      <c r="W1" s="30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</row>
    <row r="2" spans="1:252" ht="18" customHeight="1">
      <c r="A2" s="8" t="s">
        <v>7</v>
      </c>
      <c r="B2" s="2"/>
      <c r="C2" s="58" t="s">
        <v>45</v>
      </c>
      <c r="D2" s="59" t="s">
        <v>53</v>
      </c>
      <c r="E2" s="58" t="s">
        <v>105</v>
      </c>
      <c r="F2" s="58" t="s">
        <v>8</v>
      </c>
      <c r="G2" s="58" t="s">
        <v>47</v>
      </c>
      <c r="H2" s="59" t="s">
        <v>45</v>
      </c>
      <c r="I2" s="58" t="s">
        <v>53</v>
      </c>
      <c r="J2" s="58" t="s">
        <v>105</v>
      </c>
      <c r="K2" s="58" t="s">
        <v>8</v>
      </c>
      <c r="L2" s="58" t="s">
        <v>9</v>
      </c>
      <c r="N2" s="3"/>
    </row>
    <row r="3" spans="1:252" s="24" customFormat="1" ht="18" customHeight="1">
      <c r="A3" s="23" t="s">
        <v>10</v>
      </c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"/>
      <c r="N3" s="25"/>
      <c r="O3" s="26"/>
    </row>
    <row r="4" spans="1:252" s="40" customFormat="1" ht="18" customHeight="1">
      <c r="A4" s="40" t="s">
        <v>163</v>
      </c>
      <c r="B4" s="34"/>
      <c r="C4" s="17"/>
      <c r="D4" s="17"/>
      <c r="E4" s="17"/>
      <c r="F4" s="17"/>
      <c r="G4" s="17"/>
      <c r="H4" s="17"/>
      <c r="I4" s="17"/>
      <c r="J4" s="17">
        <v>31</v>
      </c>
      <c r="K4" s="17"/>
      <c r="L4" s="17"/>
      <c r="M4" s="34">
        <f t="shared" ref="M4:M22" si="0">COUNT(C4,D4,E4,F4,G4,H4,I4,J4,K4,L4)</f>
        <v>1</v>
      </c>
      <c r="N4" s="65">
        <f t="shared" ref="N4:N22" si="1">AVERAGE(C4:L4)*2</f>
        <v>62</v>
      </c>
      <c r="O4" s="36" t="s">
        <v>27</v>
      </c>
      <c r="P4" s="45"/>
    </row>
    <row r="5" spans="1:252" s="40" customFormat="1" ht="18" customHeight="1">
      <c r="A5" s="40" t="s">
        <v>164</v>
      </c>
      <c r="B5" s="34"/>
      <c r="C5" s="17"/>
      <c r="D5" s="17"/>
      <c r="E5" s="17"/>
      <c r="F5" s="17"/>
      <c r="G5" s="17"/>
      <c r="H5" s="17"/>
      <c r="I5" s="17"/>
      <c r="J5" s="17">
        <v>45</v>
      </c>
      <c r="K5" s="17"/>
      <c r="L5" s="17"/>
      <c r="M5" s="34">
        <f t="shared" si="0"/>
        <v>1</v>
      </c>
      <c r="N5" s="65">
        <f t="shared" si="1"/>
        <v>90</v>
      </c>
      <c r="O5" s="36" t="s">
        <v>27</v>
      </c>
      <c r="P5" s="45"/>
    </row>
    <row r="6" spans="1:252" s="40" customFormat="1" ht="18" customHeight="1">
      <c r="A6" s="40" t="s">
        <v>137</v>
      </c>
      <c r="B6" s="34"/>
      <c r="C6" s="17"/>
      <c r="D6" s="17"/>
      <c r="E6" s="17">
        <v>43</v>
      </c>
      <c r="F6" s="17"/>
      <c r="G6" s="17"/>
      <c r="H6" s="17"/>
      <c r="I6" s="17"/>
      <c r="J6" s="17"/>
      <c r="K6" s="17"/>
      <c r="L6" s="17"/>
      <c r="M6" s="34">
        <f t="shared" si="0"/>
        <v>1</v>
      </c>
      <c r="N6" s="65">
        <f t="shared" si="1"/>
        <v>86</v>
      </c>
      <c r="O6" s="36" t="s">
        <v>27</v>
      </c>
      <c r="P6" s="45"/>
    </row>
    <row r="7" spans="1:252" s="40" customFormat="1" ht="18" customHeight="1">
      <c r="A7" s="40" t="s">
        <v>138</v>
      </c>
      <c r="B7" s="34" t="s">
        <v>13</v>
      </c>
      <c r="C7" s="17"/>
      <c r="D7" s="17"/>
      <c r="E7" s="17">
        <v>36</v>
      </c>
      <c r="F7" s="17"/>
      <c r="G7" s="17"/>
      <c r="H7" s="17"/>
      <c r="I7" s="17"/>
      <c r="J7" s="17"/>
      <c r="K7" s="17"/>
      <c r="L7" s="17"/>
      <c r="M7" s="34">
        <f t="shared" si="0"/>
        <v>1</v>
      </c>
      <c r="N7" s="65">
        <f t="shared" si="1"/>
        <v>72</v>
      </c>
      <c r="O7" s="36" t="s">
        <v>27</v>
      </c>
      <c r="P7" s="45"/>
    </row>
    <row r="8" spans="1:252" s="40" customFormat="1" ht="18" customHeight="1">
      <c r="A8" s="38" t="s">
        <v>135</v>
      </c>
      <c r="B8" s="17" t="s">
        <v>14</v>
      </c>
      <c r="C8" s="17"/>
      <c r="D8" s="17"/>
      <c r="E8" s="17">
        <v>13</v>
      </c>
      <c r="F8" s="17"/>
      <c r="G8" s="17"/>
      <c r="H8" s="17"/>
      <c r="I8" s="17"/>
      <c r="J8" s="17"/>
      <c r="K8" s="17"/>
      <c r="L8" s="17"/>
      <c r="M8" s="34">
        <f t="shared" si="0"/>
        <v>1</v>
      </c>
      <c r="N8" s="65">
        <f t="shared" si="1"/>
        <v>26</v>
      </c>
      <c r="O8" s="36" t="s">
        <v>27</v>
      </c>
      <c r="P8" s="45"/>
    </row>
    <row r="9" spans="1:252" s="40" customFormat="1" ht="18" customHeight="1">
      <c r="A9" s="38" t="s">
        <v>136</v>
      </c>
      <c r="B9" s="17"/>
      <c r="C9" s="17"/>
      <c r="D9" s="17"/>
      <c r="E9" s="17">
        <v>36</v>
      </c>
      <c r="F9" s="17"/>
      <c r="G9" s="17"/>
      <c r="H9" s="17"/>
      <c r="I9" s="17"/>
      <c r="J9" s="17"/>
      <c r="K9" s="17"/>
      <c r="L9" s="17"/>
      <c r="M9" s="34">
        <f t="shared" si="0"/>
        <v>1</v>
      </c>
      <c r="N9" s="65">
        <f t="shared" si="1"/>
        <v>72</v>
      </c>
      <c r="O9" s="36" t="s">
        <v>27</v>
      </c>
      <c r="P9" s="45"/>
    </row>
    <row r="10" spans="1:252" s="40" customFormat="1" ht="18" customHeight="1">
      <c r="A10" s="38" t="s">
        <v>151</v>
      </c>
      <c r="B10" s="17"/>
      <c r="C10" s="17"/>
      <c r="D10" s="17"/>
      <c r="E10" s="17"/>
      <c r="F10" s="17"/>
      <c r="G10" s="17">
        <v>47</v>
      </c>
      <c r="H10" s="17">
        <v>40</v>
      </c>
      <c r="I10" s="17"/>
      <c r="J10" s="17">
        <v>46</v>
      </c>
      <c r="K10" s="17">
        <v>40</v>
      </c>
      <c r="L10" s="17"/>
      <c r="M10" s="34">
        <f t="shared" si="0"/>
        <v>4</v>
      </c>
      <c r="N10" s="65">
        <f t="shared" si="1"/>
        <v>86.5</v>
      </c>
      <c r="O10" s="36" t="s">
        <v>27</v>
      </c>
      <c r="P10" s="45"/>
    </row>
    <row r="11" spans="1:252" s="40" customFormat="1" ht="18" customHeight="1">
      <c r="A11" s="38" t="s">
        <v>157</v>
      </c>
      <c r="B11" s="17" t="s">
        <v>13</v>
      </c>
      <c r="C11" s="17"/>
      <c r="D11" s="17"/>
      <c r="E11" s="17"/>
      <c r="F11" s="17"/>
      <c r="G11" s="17"/>
      <c r="H11" s="17">
        <v>19</v>
      </c>
      <c r="I11" s="17"/>
      <c r="J11" s="17">
        <v>31</v>
      </c>
      <c r="K11" s="17">
        <v>41</v>
      </c>
      <c r="L11" s="17"/>
      <c r="M11" s="34">
        <f t="shared" si="0"/>
        <v>3</v>
      </c>
      <c r="N11" s="65">
        <f t="shared" si="1"/>
        <v>60.666666666666664</v>
      </c>
      <c r="O11" s="36" t="s">
        <v>27</v>
      </c>
      <c r="P11" s="45"/>
    </row>
    <row r="12" spans="1:252" s="46" customFormat="1" ht="18" customHeight="1">
      <c r="A12" s="38" t="s">
        <v>120</v>
      </c>
      <c r="B12" s="17"/>
      <c r="C12" s="17">
        <v>30</v>
      </c>
      <c r="D12" s="17"/>
      <c r="E12" s="17"/>
      <c r="F12" s="17"/>
      <c r="G12" s="17"/>
      <c r="H12" s="17"/>
      <c r="I12" s="17"/>
      <c r="J12" s="17"/>
      <c r="K12" s="17"/>
      <c r="L12" s="17"/>
      <c r="M12" s="34">
        <f t="shared" si="0"/>
        <v>1</v>
      </c>
      <c r="N12" s="65">
        <f t="shared" si="1"/>
        <v>60</v>
      </c>
      <c r="O12" s="36" t="s">
        <v>27</v>
      </c>
      <c r="P12" s="45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</row>
    <row r="13" spans="1:252" s="41" customFormat="1" ht="18" customHeight="1">
      <c r="A13" s="40" t="s">
        <v>139</v>
      </c>
      <c r="B13" s="34" t="s">
        <v>22</v>
      </c>
      <c r="C13" s="17"/>
      <c r="D13" s="17"/>
      <c r="E13" s="17">
        <v>47</v>
      </c>
      <c r="F13" s="17"/>
      <c r="G13" s="17"/>
      <c r="H13" s="17"/>
      <c r="I13" s="17"/>
      <c r="J13" s="17"/>
      <c r="K13" s="17"/>
      <c r="L13" s="17"/>
      <c r="M13" s="34">
        <f t="shared" si="0"/>
        <v>1</v>
      </c>
      <c r="N13" s="65">
        <f t="shared" si="1"/>
        <v>94</v>
      </c>
      <c r="O13" s="36" t="s">
        <v>27</v>
      </c>
      <c r="P13" s="45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</row>
    <row r="14" spans="1:252" s="41" customFormat="1" ht="18" customHeight="1">
      <c r="A14" s="40" t="s">
        <v>152</v>
      </c>
      <c r="B14" s="34"/>
      <c r="C14" s="17"/>
      <c r="D14" s="17"/>
      <c r="E14" s="17"/>
      <c r="F14" s="17"/>
      <c r="G14" s="17">
        <v>26</v>
      </c>
      <c r="H14" s="17"/>
      <c r="I14" s="17"/>
      <c r="J14" s="17">
        <v>28</v>
      </c>
      <c r="K14" s="17"/>
      <c r="L14" s="17"/>
      <c r="M14" s="34">
        <f t="shared" si="0"/>
        <v>2</v>
      </c>
      <c r="N14" s="65">
        <f t="shared" si="1"/>
        <v>54</v>
      </c>
      <c r="O14" s="36" t="s">
        <v>27</v>
      </c>
      <c r="P14" s="45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</row>
    <row r="15" spans="1:252" s="41" customFormat="1" ht="18" customHeight="1">
      <c r="A15" s="38" t="s">
        <v>116</v>
      </c>
      <c r="B15" s="17" t="s">
        <v>13</v>
      </c>
      <c r="C15" s="17">
        <v>42</v>
      </c>
      <c r="D15" s="17">
        <v>44</v>
      </c>
      <c r="E15" s="17">
        <v>45</v>
      </c>
      <c r="F15" s="17">
        <v>49</v>
      </c>
      <c r="G15" s="17">
        <v>47</v>
      </c>
      <c r="H15" s="17">
        <v>44</v>
      </c>
      <c r="I15" s="17">
        <v>45</v>
      </c>
      <c r="J15" s="17">
        <v>45</v>
      </c>
      <c r="K15" s="17">
        <v>46</v>
      </c>
      <c r="L15" s="17">
        <v>44</v>
      </c>
      <c r="M15" s="34">
        <f t="shared" si="0"/>
        <v>10</v>
      </c>
      <c r="N15" s="65">
        <f t="shared" si="1"/>
        <v>90.2</v>
      </c>
      <c r="O15" s="36" t="s">
        <v>27</v>
      </c>
      <c r="P15" s="45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</row>
    <row r="16" spans="1:252" s="41" customFormat="1" ht="18" customHeight="1">
      <c r="A16" s="38" t="s">
        <v>118</v>
      </c>
      <c r="B16" s="17"/>
      <c r="C16" s="17">
        <v>41</v>
      </c>
      <c r="D16" s="17">
        <v>43</v>
      </c>
      <c r="E16" s="17">
        <v>44</v>
      </c>
      <c r="F16" s="17">
        <v>45</v>
      </c>
      <c r="G16" s="17">
        <v>41</v>
      </c>
      <c r="H16" s="17">
        <v>34</v>
      </c>
      <c r="I16" s="17">
        <v>44</v>
      </c>
      <c r="J16" s="17">
        <v>42</v>
      </c>
      <c r="K16" s="17">
        <v>39</v>
      </c>
      <c r="L16" s="17">
        <v>40</v>
      </c>
      <c r="M16" s="34">
        <f t="shared" si="0"/>
        <v>10</v>
      </c>
      <c r="N16" s="65">
        <f t="shared" si="1"/>
        <v>82.6</v>
      </c>
      <c r="O16" s="36" t="s">
        <v>27</v>
      </c>
      <c r="P16" s="45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</row>
    <row r="17" spans="1:252" s="41" customFormat="1" ht="18" customHeight="1">
      <c r="A17" s="38" t="s">
        <v>117</v>
      </c>
      <c r="B17" s="17" t="s">
        <v>11</v>
      </c>
      <c r="C17" s="17">
        <v>39</v>
      </c>
      <c r="D17" s="17">
        <v>45</v>
      </c>
      <c r="E17" s="17">
        <v>41</v>
      </c>
      <c r="F17" s="17">
        <v>39</v>
      </c>
      <c r="G17" s="17">
        <v>45</v>
      </c>
      <c r="H17" s="17">
        <v>42</v>
      </c>
      <c r="I17" s="17">
        <v>45</v>
      </c>
      <c r="J17" s="17">
        <v>38</v>
      </c>
      <c r="K17" s="17">
        <v>41</v>
      </c>
      <c r="L17" s="17">
        <v>44</v>
      </c>
      <c r="M17" s="34">
        <f t="shared" si="0"/>
        <v>10</v>
      </c>
      <c r="N17" s="65">
        <f t="shared" si="1"/>
        <v>83.8</v>
      </c>
      <c r="O17" s="36" t="s">
        <v>27</v>
      </c>
      <c r="P17" s="45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</row>
    <row r="18" spans="1:252" s="41" customFormat="1" ht="18" customHeight="1">
      <c r="A18" s="38" t="s">
        <v>119</v>
      </c>
      <c r="B18" s="17" t="s">
        <v>13</v>
      </c>
      <c r="C18" s="17">
        <v>34</v>
      </c>
      <c r="D18" s="17">
        <v>35</v>
      </c>
      <c r="E18" s="17"/>
      <c r="F18" s="17"/>
      <c r="G18" s="17"/>
      <c r="H18" s="17">
        <v>32</v>
      </c>
      <c r="I18" s="17">
        <v>36</v>
      </c>
      <c r="J18" s="17">
        <v>32</v>
      </c>
      <c r="K18" s="17">
        <v>39</v>
      </c>
      <c r="L18" s="17"/>
      <c r="M18" s="34">
        <f t="shared" si="0"/>
        <v>6</v>
      </c>
      <c r="N18" s="65">
        <f t="shared" si="1"/>
        <v>69.333333333333329</v>
      </c>
      <c r="O18" s="36" t="s">
        <v>27</v>
      </c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</row>
    <row r="19" spans="1:252" s="41" customFormat="1" ht="18" customHeight="1">
      <c r="A19" s="38" t="s">
        <v>122</v>
      </c>
      <c r="B19" s="17"/>
      <c r="C19" s="17">
        <v>38</v>
      </c>
      <c r="D19" s="17"/>
      <c r="E19" s="17"/>
      <c r="F19" s="17"/>
      <c r="G19" s="17"/>
      <c r="H19" s="17"/>
      <c r="I19" s="17"/>
      <c r="J19" s="17"/>
      <c r="K19" s="17"/>
      <c r="L19" s="17"/>
      <c r="M19" s="34">
        <f t="shared" si="0"/>
        <v>1</v>
      </c>
      <c r="N19" s="65">
        <f t="shared" si="1"/>
        <v>76</v>
      </c>
      <c r="O19" s="36" t="s">
        <v>27</v>
      </c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</row>
    <row r="20" spans="1:252" s="41" customFormat="1" ht="18" customHeight="1">
      <c r="A20" s="38" t="s">
        <v>46</v>
      </c>
      <c r="B20" s="17" t="s">
        <v>22</v>
      </c>
      <c r="C20" s="17">
        <v>36</v>
      </c>
      <c r="D20" s="17">
        <v>30</v>
      </c>
      <c r="E20" s="17">
        <v>32</v>
      </c>
      <c r="F20" s="17">
        <v>36</v>
      </c>
      <c r="G20" s="17">
        <v>32</v>
      </c>
      <c r="H20" s="17">
        <v>33</v>
      </c>
      <c r="I20" s="17">
        <v>36</v>
      </c>
      <c r="J20" s="17">
        <v>34</v>
      </c>
      <c r="K20" s="17">
        <v>29</v>
      </c>
      <c r="L20" s="17">
        <v>32</v>
      </c>
      <c r="M20" s="34">
        <f t="shared" si="0"/>
        <v>10</v>
      </c>
      <c r="N20" s="65">
        <f t="shared" si="1"/>
        <v>66</v>
      </c>
      <c r="O20" s="36" t="s">
        <v>27</v>
      </c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</row>
    <row r="21" spans="1:252" s="41" customFormat="1" ht="18" customHeight="1">
      <c r="A21" s="40" t="s">
        <v>121</v>
      </c>
      <c r="B21" s="34"/>
      <c r="C21" s="17">
        <v>36</v>
      </c>
      <c r="D21" s="17">
        <v>44</v>
      </c>
      <c r="E21" s="17">
        <v>39</v>
      </c>
      <c r="F21" s="17">
        <v>39</v>
      </c>
      <c r="G21" s="17">
        <v>38</v>
      </c>
      <c r="H21" s="17">
        <v>34</v>
      </c>
      <c r="I21" s="17">
        <v>36</v>
      </c>
      <c r="J21" s="17">
        <v>33</v>
      </c>
      <c r="K21" s="17">
        <v>36</v>
      </c>
      <c r="L21" s="17">
        <v>36</v>
      </c>
      <c r="M21" s="34">
        <f t="shared" si="0"/>
        <v>10</v>
      </c>
      <c r="N21" s="65">
        <f t="shared" si="1"/>
        <v>74.2</v>
      </c>
      <c r="O21" s="36" t="s">
        <v>27</v>
      </c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38"/>
      <c r="II21" s="38"/>
      <c r="IJ21" s="38"/>
      <c r="IK21" s="38"/>
      <c r="IL21" s="38"/>
      <c r="IM21" s="38"/>
      <c r="IN21" s="38"/>
      <c r="IO21" s="38"/>
      <c r="IP21" s="38"/>
      <c r="IQ21" s="38"/>
      <c r="IR21" s="38"/>
    </row>
    <row r="22" spans="1:252" s="41" customFormat="1" ht="18" customHeight="1">
      <c r="A22" s="40" t="s">
        <v>144</v>
      </c>
      <c r="B22" s="34"/>
      <c r="C22" s="17"/>
      <c r="D22" s="17"/>
      <c r="E22" s="17">
        <v>41</v>
      </c>
      <c r="F22" s="17"/>
      <c r="G22" s="17">
        <v>39</v>
      </c>
      <c r="H22" s="17"/>
      <c r="I22" s="17"/>
      <c r="J22" s="17"/>
      <c r="K22" s="17"/>
      <c r="L22" s="17"/>
      <c r="M22" s="34">
        <f t="shared" si="0"/>
        <v>2</v>
      </c>
      <c r="N22" s="65">
        <f t="shared" si="1"/>
        <v>80</v>
      </c>
      <c r="O22" s="36" t="s">
        <v>27</v>
      </c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</row>
    <row r="23" spans="1:252" s="41" customFormat="1" ht="18" customHeight="1">
      <c r="A23" s="40"/>
      <c r="B23" s="34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34"/>
      <c r="N23" s="65"/>
      <c r="O23" s="36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</row>
    <row r="24" spans="1:252" s="41" customFormat="1" ht="18" customHeight="1">
      <c r="A24" s="40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35"/>
      <c r="N24" s="25"/>
      <c r="O24" s="3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</row>
    <row r="25" spans="1:252" s="41" customFormat="1" ht="18" customHeight="1">
      <c r="A25" s="38" t="s">
        <v>25</v>
      </c>
      <c r="B25" s="17"/>
      <c r="C25" s="34">
        <f>COUNT(C4:C24)</f>
        <v>8</v>
      </c>
      <c r="D25" s="34">
        <f t="shared" ref="D25" si="2">COUNT(D4:D24)</f>
        <v>6</v>
      </c>
      <c r="E25" s="34">
        <f t="shared" ref="E25" si="3">COUNT(E4:E24)</f>
        <v>11</v>
      </c>
      <c r="F25" s="34">
        <f t="shared" ref="F25" si="4">COUNT(F4:F24)</f>
        <v>5</v>
      </c>
      <c r="G25" s="34">
        <f t="shared" ref="G25" si="5">COUNT(G4:G24)</f>
        <v>8</v>
      </c>
      <c r="H25" s="34">
        <f t="shared" ref="H25" si="6">COUNT(H4:H24)</f>
        <v>8</v>
      </c>
      <c r="I25" s="34">
        <f t="shared" ref="I25" si="7">COUNT(I4:I24)</f>
        <v>6</v>
      </c>
      <c r="J25" s="34">
        <f t="shared" ref="J25" si="8">COUNT(J4:J24)</f>
        <v>11</v>
      </c>
      <c r="K25" s="34">
        <f t="shared" ref="K25" si="9">COUNT(K4:K24)</f>
        <v>8</v>
      </c>
      <c r="L25" s="34">
        <f t="shared" ref="L25" si="10">COUNT(L4:L24)</f>
        <v>5</v>
      </c>
      <c r="M25" s="34">
        <f>COUNT(M4:M24)</f>
        <v>19</v>
      </c>
      <c r="N25" s="17"/>
      <c r="O25" s="3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</row>
    <row r="26" spans="1:252" s="41" customFormat="1" ht="18" customHeight="1">
      <c r="A26" s="38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38"/>
      <c r="N26" s="17"/>
      <c r="O26" s="3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</row>
    <row r="27" spans="1:252" s="41" customFormat="1" ht="18" customHeight="1">
      <c r="A27" s="38"/>
      <c r="B27" s="17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8"/>
      <c r="N27" s="17"/>
      <c r="O27" s="2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</row>
    <row r="31" spans="1:252" s="24" customFormat="1" ht="18" customHeight="1">
      <c r="A31" s="1"/>
      <c r="B31" s="11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"/>
      <c r="N31" s="17"/>
      <c r="O31" s="2"/>
      <c r="P31" s="1"/>
      <c r="Q31" s="1"/>
    </row>
  </sheetData>
  <sortState xmlns:xlrd2="http://schemas.microsoft.com/office/spreadsheetml/2017/richdata2" ref="A4:O22">
    <sortCondition ref="A4:A22"/>
  </sortState>
  <conditionalFormatting sqref="B3 C4:L6 B7:L17 A25:L25 M4:M23">
    <cfRule type="cellIs" dxfId="12" priority="4" stopIfTrue="1" operator="equal">
      <formula>50</formula>
    </cfRule>
  </conditionalFormatting>
  <conditionalFormatting sqref="A4:L23">
    <cfRule type="cellIs" dxfId="11" priority="3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Q3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6" customWidth="1"/>
    <col min="5" max="5" width="6" style="12" customWidth="1"/>
    <col min="6" max="12" width="6" style="16" customWidth="1"/>
    <col min="13" max="13" width="5.25" style="1" customWidth="1"/>
    <col min="14" max="14" width="9.625" style="17" customWidth="1"/>
    <col min="15" max="15" width="5.25" style="2" customWidth="1"/>
    <col min="16" max="16" width="6.875" style="1" hidden="1" customWidth="1"/>
    <col min="17" max="17" width="6.75" style="1" hidden="1" customWidth="1"/>
    <col min="18" max="18" width="6.875" style="1" hidden="1" customWidth="1"/>
    <col min="19" max="19" width="6.75" style="1" hidden="1" customWidth="1"/>
    <col min="20" max="20" width="8.375" style="1" hidden="1" customWidth="1"/>
    <col min="21" max="21" width="6.875" style="1" hidden="1" customWidth="1"/>
    <col min="22" max="22" width="8.375" style="1" customWidth="1"/>
    <col min="23" max="23" width="22.25" style="1" bestFit="1" customWidth="1"/>
    <col min="24" max="251" width="8.5" style="1" customWidth="1"/>
    <col min="252" max="1019" width="10.75" customWidth="1"/>
    <col min="1020" max="1020" width="9" customWidth="1"/>
  </cols>
  <sheetData>
    <row r="1" spans="1:251" s="29" customFormat="1" ht="69.95" customHeight="1">
      <c r="A1" s="17"/>
      <c r="B1" s="3" t="s">
        <v>0</v>
      </c>
      <c r="C1" s="33">
        <v>44171</v>
      </c>
      <c r="D1" s="33">
        <v>44206</v>
      </c>
      <c r="E1" s="33">
        <v>44213</v>
      </c>
      <c r="F1" s="33">
        <v>44220</v>
      </c>
      <c r="G1" s="33">
        <v>44227</v>
      </c>
      <c r="H1" s="33">
        <v>44234</v>
      </c>
      <c r="I1" s="33">
        <v>44241</v>
      </c>
      <c r="J1" s="33">
        <v>44248</v>
      </c>
      <c r="K1" s="33">
        <v>44255</v>
      </c>
      <c r="L1" s="33">
        <v>44262</v>
      </c>
      <c r="M1" s="54" t="s">
        <v>1</v>
      </c>
      <c r="N1" s="3" t="s">
        <v>2</v>
      </c>
      <c r="O1" s="37"/>
      <c r="P1" s="4" t="s">
        <v>3</v>
      </c>
      <c r="Q1" s="4" t="s">
        <v>48</v>
      </c>
      <c r="R1" s="56" t="s">
        <v>49</v>
      </c>
      <c r="S1" s="5" t="s">
        <v>4</v>
      </c>
      <c r="T1" s="55" t="s">
        <v>5</v>
      </c>
      <c r="U1" s="6" t="s">
        <v>6</v>
      </c>
      <c r="V1" s="30"/>
      <c r="W1" s="30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</row>
    <row r="2" spans="1:251" ht="18" customHeight="1">
      <c r="A2" s="8" t="s">
        <v>7</v>
      </c>
      <c r="B2" s="2"/>
      <c r="C2" s="58" t="s">
        <v>45</v>
      </c>
      <c r="D2" s="59" t="s">
        <v>53</v>
      </c>
      <c r="E2" s="58" t="s">
        <v>105</v>
      </c>
      <c r="F2" s="58" t="s">
        <v>8</v>
      </c>
      <c r="G2" s="58" t="s">
        <v>47</v>
      </c>
      <c r="H2" s="59" t="s">
        <v>45</v>
      </c>
      <c r="I2" s="58" t="s">
        <v>53</v>
      </c>
      <c r="J2" s="58" t="s">
        <v>105</v>
      </c>
      <c r="K2" s="58" t="s">
        <v>8</v>
      </c>
      <c r="L2" s="58" t="s">
        <v>9</v>
      </c>
      <c r="N2" s="3"/>
    </row>
    <row r="3" spans="1:251" s="40" customFormat="1" ht="18" customHeight="1">
      <c r="A3" s="44" t="s">
        <v>10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N3" s="25"/>
      <c r="O3" s="36"/>
    </row>
    <row r="4" spans="1:251" s="40" customFormat="1" ht="18" customHeight="1">
      <c r="A4" s="40" t="s">
        <v>113</v>
      </c>
      <c r="B4" s="34" t="s">
        <v>17</v>
      </c>
      <c r="C4" s="34">
        <v>42</v>
      </c>
      <c r="D4" s="34"/>
      <c r="E4" s="34"/>
      <c r="F4" s="34"/>
      <c r="G4" s="34">
        <v>45</v>
      </c>
      <c r="H4" s="34"/>
      <c r="I4" s="34"/>
      <c r="J4" s="34"/>
      <c r="K4" s="34"/>
      <c r="L4" s="34"/>
      <c r="M4" s="34">
        <f>COUNT(C4,D4,E4,F4,G4,H4,I4,J4,K4,L4)</f>
        <v>2</v>
      </c>
      <c r="N4" s="65">
        <f>AVERAGE(C4:L4)*2</f>
        <v>87</v>
      </c>
      <c r="O4" s="36" t="s">
        <v>108</v>
      </c>
      <c r="P4" s="39"/>
    </row>
    <row r="5" spans="1:251" s="40" customFormat="1" ht="18" customHeight="1">
      <c r="A5" s="40" t="s">
        <v>26</v>
      </c>
      <c r="B5" s="34"/>
      <c r="C5" s="34">
        <v>36</v>
      </c>
      <c r="D5" s="34">
        <v>38</v>
      </c>
      <c r="E5" s="34"/>
      <c r="F5" s="34"/>
      <c r="G5" s="34"/>
      <c r="H5" s="34"/>
      <c r="I5" s="34"/>
      <c r="J5" s="34"/>
      <c r="K5" s="34"/>
      <c r="L5" s="34"/>
      <c r="M5" s="34">
        <f t="shared" ref="M5:M6" si="0">COUNT(C5,D5,E5,F5,G5,H5,I5,J5,K5,L5)</f>
        <v>2</v>
      </c>
      <c r="N5" s="65">
        <f t="shared" ref="N5:N6" si="1">AVERAGE(C5:L5)*2</f>
        <v>74</v>
      </c>
      <c r="O5" s="36" t="s">
        <v>108</v>
      </c>
      <c r="P5" s="39"/>
    </row>
    <row r="6" spans="1:251" s="40" customFormat="1" ht="18" customHeight="1">
      <c r="A6" s="40" t="s">
        <v>75</v>
      </c>
      <c r="B6" s="34" t="s">
        <v>14</v>
      </c>
      <c r="C6" s="34">
        <v>21</v>
      </c>
      <c r="D6" s="34">
        <v>33</v>
      </c>
      <c r="E6" s="34"/>
      <c r="F6" s="34"/>
      <c r="G6" s="34"/>
      <c r="H6" s="34"/>
      <c r="I6" s="34"/>
      <c r="J6" s="34"/>
      <c r="K6" s="34"/>
      <c r="L6" s="34"/>
      <c r="M6" s="34">
        <f t="shared" si="0"/>
        <v>2</v>
      </c>
      <c r="N6" s="65">
        <f t="shared" si="1"/>
        <v>54</v>
      </c>
      <c r="O6" s="36" t="s">
        <v>108</v>
      </c>
      <c r="P6" s="39"/>
    </row>
    <row r="7" spans="1:251" s="40" customFormat="1" ht="18" customHeight="1">
      <c r="A7" s="40" t="s">
        <v>69</v>
      </c>
      <c r="B7" s="34" t="s">
        <v>22</v>
      </c>
      <c r="C7" s="34">
        <v>44</v>
      </c>
      <c r="D7" s="34">
        <v>45</v>
      </c>
      <c r="E7" s="34">
        <v>42</v>
      </c>
      <c r="F7" s="34">
        <v>46</v>
      </c>
      <c r="G7" s="34">
        <v>42</v>
      </c>
      <c r="H7" s="34">
        <v>39</v>
      </c>
      <c r="I7" s="34">
        <v>45</v>
      </c>
      <c r="J7" s="34">
        <v>43</v>
      </c>
      <c r="K7" s="34">
        <v>40</v>
      </c>
      <c r="L7" s="34">
        <v>34</v>
      </c>
      <c r="M7" s="34">
        <f t="shared" ref="M7:M13" si="2">COUNT(C7,D7,E7,F7,G7,H7,I7,J7,K7,L7)</f>
        <v>10</v>
      </c>
      <c r="N7" s="65">
        <f t="shared" ref="N7:N13" si="3">AVERAGE(C7:L7)*2</f>
        <v>84</v>
      </c>
      <c r="O7" s="36" t="s">
        <v>108</v>
      </c>
      <c r="P7" s="39"/>
    </row>
    <row r="8" spans="1:251" s="40" customFormat="1" ht="18" customHeight="1">
      <c r="A8" s="40" t="s">
        <v>165</v>
      </c>
      <c r="B8" s="34"/>
      <c r="C8" s="34"/>
      <c r="D8" s="34"/>
      <c r="E8" s="34"/>
      <c r="F8" s="34"/>
      <c r="G8" s="34"/>
      <c r="H8" s="34"/>
      <c r="I8" s="34"/>
      <c r="J8" s="34">
        <v>39</v>
      </c>
      <c r="K8" s="34"/>
      <c r="L8" s="34"/>
      <c r="M8" s="34">
        <f t="shared" ref="M8:M9" si="4">COUNT(C8,D8,E8,F8,G8,H8,I8,J8,K8,L8)</f>
        <v>1</v>
      </c>
      <c r="N8" s="65">
        <f t="shared" ref="N8:N9" si="5">AVERAGE(C8:L8)*2</f>
        <v>78</v>
      </c>
      <c r="O8" s="36" t="s">
        <v>108</v>
      </c>
      <c r="P8" s="39"/>
    </row>
    <row r="9" spans="1:251" s="40" customFormat="1" ht="18" customHeight="1">
      <c r="A9" s="42" t="s">
        <v>58</v>
      </c>
      <c r="B9" s="34" t="s">
        <v>13</v>
      </c>
      <c r="C9" s="34"/>
      <c r="D9" s="34"/>
      <c r="E9" s="34"/>
      <c r="F9" s="34"/>
      <c r="G9" s="34">
        <v>44</v>
      </c>
      <c r="H9" s="34"/>
      <c r="I9" s="34"/>
      <c r="J9" s="34">
        <v>38</v>
      </c>
      <c r="K9" s="34"/>
      <c r="L9" s="34"/>
      <c r="M9" s="34">
        <f t="shared" si="4"/>
        <v>2</v>
      </c>
      <c r="N9" s="65">
        <f t="shared" si="5"/>
        <v>82</v>
      </c>
      <c r="O9" s="36" t="s">
        <v>108</v>
      </c>
      <c r="P9" s="39"/>
    </row>
    <row r="10" spans="1:251" s="40" customFormat="1" ht="18" customHeight="1">
      <c r="A10" s="42" t="s">
        <v>71</v>
      </c>
      <c r="B10" s="34"/>
      <c r="C10" s="34"/>
      <c r="D10" s="34"/>
      <c r="E10" s="34">
        <v>27</v>
      </c>
      <c r="F10" s="34">
        <v>26</v>
      </c>
      <c r="G10" s="34">
        <v>32</v>
      </c>
      <c r="H10" s="34">
        <v>16</v>
      </c>
      <c r="I10" s="34">
        <v>36</v>
      </c>
      <c r="J10" s="34">
        <v>22</v>
      </c>
      <c r="K10" s="34">
        <v>28</v>
      </c>
      <c r="L10" s="34"/>
      <c r="M10" s="66">
        <f t="shared" si="2"/>
        <v>7</v>
      </c>
      <c r="N10" s="65">
        <f t="shared" si="3"/>
        <v>53.428571428571431</v>
      </c>
      <c r="O10" s="36" t="s">
        <v>108</v>
      </c>
      <c r="P10" s="39"/>
    </row>
    <row r="11" spans="1:251" s="40" customFormat="1" ht="18" customHeight="1">
      <c r="A11" s="42" t="s">
        <v>40</v>
      </c>
      <c r="B11" s="34" t="s">
        <v>28</v>
      </c>
      <c r="C11" s="34">
        <v>41</v>
      </c>
      <c r="D11" s="34">
        <v>42</v>
      </c>
      <c r="E11" s="34">
        <v>47</v>
      </c>
      <c r="F11" s="34">
        <v>45</v>
      </c>
      <c r="G11" s="34">
        <v>46</v>
      </c>
      <c r="H11" s="34">
        <v>38</v>
      </c>
      <c r="I11" s="34">
        <v>45</v>
      </c>
      <c r="J11" s="34">
        <v>42</v>
      </c>
      <c r="K11" s="34">
        <v>46</v>
      </c>
      <c r="L11" s="34">
        <v>37</v>
      </c>
      <c r="M11" s="66">
        <f t="shared" si="2"/>
        <v>10</v>
      </c>
      <c r="N11" s="65">
        <f t="shared" si="3"/>
        <v>85.8</v>
      </c>
      <c r="O11" s="36" t="s">
        <v>108</v>
      </c>
      <c r="P11" s="39"/>
    </row>
    <row r="12" spans="1:251" s="46" customFormat="1" ht="18" customHeight="1">
      <c r="A12" s="67" t="s">
        <v>156</v>
      </c>
      <c r="B12" s="57"/>
      <c r="C12" s="57"/>
      <c r="D12" s="57"/>
      <c r="E12" s="57"/>
      <c r="F12" s="57"/>
      <c r="G12" s="57"/>
      <c r="H12" s="57">
        <v>42</v>
      </c>
      <c r="I12" s="57">
        <v>43</v>
      </c>
      <c r="J12" s="57"/>
      <c r="K12" s="57">
        <v>39</v>
      </c>
      <c r="L12" s="57">
        <v>43</v>
      </c>
      <c r="M12" s="66">
        <f t="shared" ref="M12" si="6">COUNT(C12,D12,E12,F12,G12,H12,I12,J12,K12,L12)</f>
        <v>4</v>
      </c>
      <c r="N12" s="65">
        <f t="shared" ref="N12" si="7">AVERAGE(C12:L12)*2</f>
        <v>83.5</v>
      </c>
      <c r="O12" s="36" t="s">
        <v>108</v>
      </c>
      <c r="P12" s="39"/>
      <c r="Q12" s="40"/>
      <c r="R12" s="40"/>
      <c r="S12" s="40"/>
      <c r="T12" s="40"/>
      <c r="U12" s="40"/>
      <c r="V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</row>
    <row r="13" spans="1:251" s="41" customFormat="1" ht="18" customHeight="1">
      <c r="A13" s="67" t="s">
        <v>103</v>
      </c>
      <c r="B13" s="57"/>
      <c r="C13" s="57">
        <v>40</v>
      </c>
      <c r="D13" s="57">
        <v>46</v>
      </c>
      <c r="E13" s="57">
        <v>41</v>
      </c>
      <c r="F13" s="57">
        <v>46</v>
      </c>
      <c r="G13" s="57">
        <v>43</v>
      </c>
      <c r="H13" s="57">
        <v>44</v>
      </c>
      <c r="I13" s="57">
        <v>44</v>
      </c>
      <c r="J13" s="57">
        <v>38</v>
      </c>
      <c r="K13" s="57">
        <v>41</v>
      </c>
      <c r="L13" s="57"/>
      <c r="M13" s="66">
        <f t="shared" si="2"/>
        <v>9</v>
      </c>
      <c r="N13" s="65">
        <f t="shared" si="3"/>
        <v>85.111111111111114</v>
      </c>
      <c r="O13" s="36" t="s">
        <v>108</v>
      </c>
      <c r="P13" s="38"/>
      <c r="Q13" s="38"/>
      <c r="R13" s="38"/>
      <c r="S13" s="38"/>
      <c r="T13" s="38"/>
      <c r="U13" s="38"/>
      <c r="V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</row>
    <row r="14" spans="1:251" s="41" customFormat="1" ht="18" customHeight="1">
      <c r="A14" s="67" t="s">
        <v>158</v>
      </c>
      <c r="B14" s="57"/>
      <c r="C14" s="57"/>
      <c r="D14" s="57"/>
      <c r="E14" s="57"/>
      <c r="F14" s="57"/>
      <c r="G14" s="57"/>
      <c r="H14" s="57"/>
      <c r="I14" s="57">
        <v>42</v>
      </c>
      <c r="J14" s="57"/>
      <c r="K14" s="57"/>
      <c r="L14" s="57"/>
      <c r="M14" s="66">
        <f t="shared" ref="M14:M28" si="8">COUNT(C14,D14,E14,F14,G14,H14,I14,J14,K14,L14)</f>
        <v>1</v>
      </c>
      <c r="N14" s="65">
        <f t="shared" ref="N14:N28" si="9">AVERAGE(C14:L14)*2</f>
        <v>84</v>
      </c>
      <c r="O14" s="36" t="s">
        <v>108</v>
      </c>
      <c r="P14" s="38"/>
      <c r="Q14" s="38"/>
      <c r="R14" s="38"/>
      <c r="S14" s="38"/>
      <c r="T14" s="38"/>
      <c r="U14" s="38"/>
      <c r="V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</row>
    <row r="15" spans="1:251" s="41" customFormat="1" ht="18" customHeight="1">
      <c r="A15" s="40" t="s">
        <v>78</v>
      </c>
      <c r="B15" s="34" t="s">
        <v>17</v>
      </c>
      <c r="C15" s="57"/>
      <c r="D15" s="57"/>
      <c r="E15" s="57"/>
      <c r="F15" s="57"/>
      <c r="G15" s="57">
        <v>46</v>
      </c>
      <c r="H15" s="57"/>
      <c r="I15" s="57"/>
      <c r="J15" s="57"/>
      <c r="K15" s="57"/>
      <c r="L15" s="57"/>
      <c r="M15" s="66">
        <f t="shared" si="8"/>
        <v>1</v>
      </c>
      <c r="N15" s="65">
        <f t="shared" si="9"/>
        <v>92</v>
      </c>
      <c r="O15" s="36" t="s">
        <v>108</v>
      </c>
      <c r="P15" s="38"/>
      <c r="Q15" s="38"/>
      <c r="R15" s="38"/>
      <c r="S15" s="38"/>
      <c r="T15" s="38"/>
      <c r="U15" s="38"/>
      <c r="V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</row>
    <row r="16" spans="1:251" s="41" customFormat="1" ht="18" customHeight="1">
      <c r="A16" s="40" t="s">
        <v>80</v>
      </c>
      <c r="B16" s="34"/>
      <c r="C16" s="57">
        <v>39</v>
      </c>
      <c r="D16" s="57"/>
      <c r="E16" s="57">
        <v>41</v>
      </c>
      <c r="F16" s="57"/>
      <c r="G16" s="57">
        <v>42</v>
      </c>
      <c r="H16" s="57"/>
      <c r="I16" s="57">
        <v>44</v>
      </c>
      <c r="J16" s="57"/>
      <c r="K16" s="57">
        <v>44</v>
      </c>
      <c r="L16" s="57">
        <v>40</v>
      </c>
      <c r="M16" s="66">
        <f t="shared" si="8"/>
        <v>6</v>
      </c>
      <c r="N16" s="65">
        <f t="shared" si="9"/>
        <v>83.333333333333329</v>
      </c>
      <c r="O16" s="36" t="s">
        <v>108</v>
      </c>
      <c r="P16" s="38"/>
      <c r="Q16" s="38"/>
      <c r="R16" s="38"/>
      <c r="S16" s="38"/>
      <c r="T16" s="38"/>
      <c r="U16" s="38"/>
      <c r="V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</row>
    <row r="17" spans="1:15" ht="18" customHeight="1">
      <c r="A17" s="40" t="s">
        <v>29</v>
      </c>
      <c r="B17" s="34" t="s">
        <v>16</v>
      </c>
      <c r="C17" s="57">
        <v>42</v>
      </c>
      <c r="D17" s="57">
        <v>43</v>
      </c>
      <c r="E17" s="57">
        <v>46</v>
      </c>
      <c r="F17" s="57">
        <v>44</v>
      </c>
      <c r="G17" s="57"/>
      <c r="H17" s="57">
        <v>39</v>
      </c>
      <c r="I17" s="57">
        <v>47</v>
      </c>
      <c r="J17" s="57"/>
      <c r="K17" s="57">
        <v>40</v>
      </c>
      <c r="L17" s="57">
        <v>45</v>
      </c>
      <c r="M17" s="66">
        <f t="shared" si="8"/>
        <v>8</v>
      </c>
      <c r="N17" s="65">
        <f t="shared" si="9"/>
        <v>86.5</v>
      </c>
      <c r="O17" s="36" t="s">
        <v>108</v>
      </c>
    </row>
    <row r="18" spans="1:15" ht="18" customHeight="1">
      <c r="A18" s="40" t="s">
        <v>150</v>
      </c>
      <c r="B18" s="34"/>
      <c r="C18" s="57"/>
      <c r="D18" s="57"/>
      <c r="E18" s="57"/>
      <c r="F18" s="57">
        <v>39</v>
      </c>
      <c r="G18" s="57"/>
      <c r="H18" s="57"/>
      <c r="I18" s="57">
        <v>49</v>
      </c>
      <c r="J18" s="57">
        <v>43</v>
      </c>
      <c r="K18" s="57"/>
      <c r="L18" s="57"/>
      <c r="M18" s="66">
        <f t="shared" si="8"/>
        <v>3</v>
      </c>
      <c r="N18" s="65">
        <f t="shared" si="9"/>
        <v>87.333333333333329</v>
      </c>
      <c r="O18" s="36" t="s">
        <v>108</v>
      </c>
    </row>
    <row r="19" spans="1:15" ht="18" customHeight="1">
      <c r="A19" s="42" t="s">
        <v>98</v>
      </c>
      <c r="B19" s="34"/>
      <c r="C19" s="57">
        <v>42</v>
      </c>
      <c r="D19" s="57"/>
      <c r="E19" s="57">
        <v>33</v>
      </c>
      <c r="F19" s="57">
        <v>44</v>
      </c>
      <c r="G19" s="57">
        <v>45</v>
      </c>
      <c r="H19" s="57">
        <v>42</v>
      </c>
      <c r="I19" s="57">
        <v>45</v>
      </c>
      <c r="J19" s="57">
        <v>37</v>
      </c>
      <c r="K19" s="57">
        <v>44</v>
      </c>
      <c r="L19" s="57">
        <v>42</v>
      </c>
      <c r="M19" s="66">
        <f t="shared" si="8"/>
        <v>9</v>
      </c>
      <c r="N19" s="65">
        <f t="shared" si="9"/>
        <v>83.111111111111114</v>
      </c>
      <c r="O19" s="36" t="s">
        <v>108</v>
      </c>
    </row>
    <row r="20" spans="1:15" ht="18" customHeight="1">
      <c r="A20" s="42" t="s">
        <v>149</v>
      </c>
      <c r="B20" s="34"/>
      <c r="C20" s="57"/>
      <c r="D20" s="57"/>
      <c r="E20" s="57"/>
      <c r="F20" s="57">
        <v>47</v>
      </c>
      <c r="G20" s="57"/>
      <c r="H20" s="57"/>
      <c r="I20" s="57">
        <v>48</v>
      </c>
      <c r="J20" s="57"/>
      <c r="K20" s="57"/>
      <c r="L20" s="57"/>
      <c r="M20" s="66">
        <f t="shared" si="8"/>
        <v>2</v>
      </c>
      <c r="N20" s="65">
        <f t="shared" si="9"/>
        <v>95</v>
      </c>
      <c r="O20" s="36" t="s">
        <v>108</v>
      </c>
    </row>
    <row r="21" spans="1:15" ht="18" customHeight="1">
      <c r="A21" s="40" t="s">
        <v>102</v>
      </c>
      <c r="B21" s="34" t="s">
        <v>14</v>
      </c>
      <c r="C21" s="57">
        <v>28</v>
      </c>
      <c r="D21" s="57"/>
      <c r="E21" s="57"/>
      <c r="F21" s="57"/>
      <c r="G21" s="57"/>
      <c r="H21" s="57"/>
      <c r="I21" s="57"/>
      <c r="J21" s="57"/>
      <c r="K21" s="57"/>
      <c r="L21" s="57"/>
      <c r="M21" s="66">
        <f t="shared" si="8"/>
        <v>1</v>
      </c>
      <c r="N21" s="65">
        <f t="shared" si="9"/>
        <v>56</v>
      </c>
      <c r="O21" s="36" t="s">
        <v>108</v>
      </c>
    </row>
    <row r="22" spans="1:15" ht="18" customHeight="1">
      <c r="A22" s="40" t="s">
        <v>30</v>
      </c>
      <c r="B22" s="34" t="s">
        <v>22</v>
      </c>
      <c r="C22" s="57">
        <v>38</v>
      </c>
      <c r="D22" s="57">
        <v>41</v>
      </c>
      <c r="E22" s="57">
        <v>29</v>
      </c>
      <c r="F22" s="57">
        <v>30</v>
      </c>
      <c r="G22" s="57">
        <v>31</v>
      </c>
      <c r="H22" s="57">
        <v>34</v>
      </c>
      <c r="I22" s="57"/>
      <c r="J22" s="57">
        <v>34</v>
      </c>
      <c r="K22" s="57">
        <v>39</v>
      </c>
      <c r="L22" s="57">
        <v>41</v>
      </c>
      <c r="M22" s="66">
        <f t="shared" si="8"/>
        <v>9</v>
      </c>
      <c r="N22" s="65">
        <f t="shared" si="9"/>
        <v>70.444444444444443</v>
      </c>
      <c r="O22" s="36" t="s">
        <v>108</v>
      </c>
    </row>
    <row r="23" spans="1:15" ht="18" customHeight="1">
      <c r="A23" s="40" t="s">
        <v>31</v>
      </c>
      <c r="B23" s="34" t="s">
        <v>17</v>
      </c>
      <c r="C23" s="57"/>
      <c r="D23" s="57">
        <v>44</v>
      </c>
      <c r="E23" s="57">
        <v>36</v>
      </c>
      <c r="F23" s="57">
        <v>37</v>
      </c>
      <c r="G23" s="57"/>
      <c r="H23" s="57"/>
      <c r="I23" s="57"/>
      <c r="J23" s="57"/>
      <c r="K23" s="57"/>
      <c r="L23" s="57"/>
      <c r="M23" s="66">
        <f t="shared" si="8"/>
        <v>3</v>
      </c>
      <c r="N23" s="65">
        <f t="shared" si="9"/>
        <v>78</v>
      </c>
      <c r="O23" s="36" t="s">
        <v>108</v>
      </c>
    </row>
    <row r="24" spans="1:15" ht="18" customHeight="1">
      <c r="A24" s="40" t="s">
        <v>159</v>
      </c>
      <c r="B24" s="34"/>
      <c r="C24" s="57"/>
      <c r="D24" s="57"/>
      <c r="E24" s="57"/>
      <c r="F24" s="57"/>
      <c r="G24" s="57"/>
      <c r="H24" s="57"/>
      <c r="I24" s="57">
        <v>37</v>
      </c>
      <c r="J24" s="57"/>
      <c r="K24" s="57"/>
      <c r="L24" s="57"/>
      <c r="M24" s="66">
        <f t="shared" si="8"/>
        <v>1</v>
      </c>
      <c r="N24" s="65">
        <f t="shared" si="9"/>
        <v>74</v>
      </c>
      <c r="O24" s="36" t="s">
        <v>108</v>
      </c>
    </row>
    <row r="25" spans="1:15" ht="18" customHeight="1">
      <c r="A25" s="40" t="s">
        <v>33</v>
      </c>
      <c r="B25" s="34" t="s">
        <v>16</v>
      </c>
      <c r="C25" s="57">
        <v>41</v>
      </c>
      <c r="D25" s="57"/>
      <c r="E25" s="57">
        <v>36</v>
      </c>
      <c r="F25" s="57"/>
      <c r="G25" s="57">
        <v>40</v>
      </c>
      <c r="H25" s="57"/>
      <c r="I25" s="57">
        <v>29</v>
      </c>
      <c r="J25" s="57"/>
      <c r="K25" s="57">
        <v>33</v>
      </c>
      <c r="L25" s="57">
        <v>31</v>
      </c>
      <c r="M25" s="66">
        <f t="shared" si="8"/>
        <v>6</v>
      </c>
      <c r="N25" s="65">
        <f t="shared" si="9"/>
        <v>70</v>
      </c>
      <c r="O25" s="36" t="s">
        <v>108</v>
      </c>
    </row>
    <row r="26" spans="1:15" ht="18" customHeight="1">
      <c r="A26" s="40" t="s">
        <v>148</v>
      </c>
      <c r="B26" s="34"/>
      <c r="C26" s="57"/>
      <c r="D26" s="57"/>
      <c r="E26" s="57"/>
      <c r="F26" s="57">
        <v>32</v>
      </c>
      <c r="G26" s="57"/>
      <c r="H26" s="57">
        <v>25</v>
      </c>
      <c r="I26" s="57">
        <v>34</v>
      </c>
      <c r="J26" s="57"/>
      <c r="K26" s="57"/>
      <c r="L26" s="57"/>
      <c r="M26" s="66">
        <f t="shared" si="8"/>
        <v>3</v>
      </c>
      <c r="N26" s="65">
        <f t="shared" si="9"/>
        <v>60.666666666666664</v>
      </c>
      <c r="O26" s="36" t="s">
        <v>108</v>
      </c>
    </row>
    <row r="27" spans="1:15" ht="18" customHeight="1">
      <c r="A27" s="42" t="s">
        <v>112</v>
      </c>
      <c r="B27" s="34"/>
      <c r="C27" s="57">
        <v>36</v>
      </c>
      <c r="D27" s="57"/>
      <c r="E27" s="57"/>
      <c r="F27" s="57"/>
      <c r="G27" s="57"/>
      <c r="H27" s="57"/>
      <c r="I27" s="57"/>
      <c r="J27" s="57"/>
      <c r="K27" s="57"/>
      <c r="L27" s="57"/>
      <c r="M27" s="66">
        <f t="shared" si="8"/>
        <v>1</v>
      </c>
      <c r="N27" s="65">
        <f t="shared" si="9"/>
        <v>72</v>
      </c>
      <c r="O27" s="36" t="s">
        <v>108</v>
      </c>
    </row>
    <row r="28" spans="1:15" ht="18" customHeight="1">
      <c r="A28" s="42" t="s">
        <v>97</v>
      </c>
      <c r="B28" s="34"/>
      <c r="C28" s="57"/>
      <c r="D28" s="57"/>
      <c r="E28" s="57">
        <v>40</v>
      </c>
      <c r="F28" s="57">
        <v>41</v>
      </c>
      <c r="G28" s="57">
        <v>33</v>
      </c>
      <c r="H28" s="57">
        <v>30</v>
      </c>
      <c r="I28" s="57">
        <v>31</v>
      </c>
      <c r="J28" s="57">
        <v>37</v>
      </c>
      <c r="K28" s="57">
        <v>39</v>
      </c>
      <c r="L28" s="57"/>
      <c r="M28" s="66">
        <f t="shared" si="8"/>
        <v>7</v>
      </c>
      <c r="N28" s="65">
        <f t="shared" si="9"/>
        <v>71.714285714285708</v>
      </c>
      <c r="O28" s="36" t="s">
        <v>108</v>
      </c>
    </row>
    <row r="29" spans="1:15" ht="18" customHeight="1">
      <c r="A29" s="38"/>
      <c r="B29" s="17"/>
      <c r="C29" s="17"/>
      <c r="D29" s="17"/>
      <c r="E29" s="34"/>
      <c r="F29" s="17"/>
      <c r="G29" s="17"/>
      <c r="H29" s="17"/>
      <c r="I29" s="17"/>
      <c r="J29" s="57"/>
      <c r="K29" s="57"/>
      <c r="L29" s="57"/>
      <c r="M29" s="66"/>
      <c r="N29" s="65"/>
      <c r="O29" s="36"/>
    </row>
    <row r="30" spans="1:15" ht="18" customHeight="1">
      <c r="A30" s="38" t="s">
        <v>25</v>
      </c>
      <c r="B30" s="17"/>
      <c r="C30" s="34">
        <f t="shared" ref="C30:L30" si="10">COUNT(C4:C29)</f>
        <v>13</v>
      </c>
      <c r="D30" s="34">
        <f t="shared" si="10"/>
        <v>8</v>
      </c>
      <c r="E30" s="34">
        <f t="shared" si="10"/>
        <v>11</v>
      </c>
      <c r="F30" s="34">
        <f t="shared" si="10"/>
        <v>12</v>
      </c>
      <c r="G30" s="34">
        <f t="shared" si="10"/>
        <v>12</v>
      </c>
      <c r="H30" s="34">
        <f t="shared" si="10"/>
        <v>10</v>
      </c>
      <c r="I30" s="34">
        <f t="shared" si="10"/>
        <v>15</v>
      </c>
      <c r="J30" s="34">
        <f t="shared" si="10"/>
        <v>10</v>
      </c>
      <c r="K30" s="34">
        <f t="shared" si="10"/>
        <v>11</v>
      </c>
      <c r="L30" s="34">
        <f t="shared" si="10"/>
        <v>8</v>
      </c>
      <c r="M30" s="60">
        <f>COUNT(M4:M29)</f>
        <v>25</v>
      </c>
      <c r="O30" s="3"/>
    </row>
    <row r="31" spans="1:15" ht="18" customHeight="1">
      <c r="A31" s="38"/>
      <c r="B31" s="17"/>
      <c r="C31" s="17"/>
      <c r="D31" s="17"/>
      <c r="E31" s="34"/>
      <c r="F31" s="17"/>
      <c r="G31" s="17"/>
      <c r="H31" s="17"/>
      <c r="I31" s="17"/>
      <c r="J31" s="17"/>
      <c r="K31" s="17"/>
      <c r="L31" s="17"/>
      <c r="M31" s="38"/>
      <c r="O31" s="3"/>
    </row>
    <row r="32" spans="1:15" ht="18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O32" s="3"/>
    </row>
    <row r="34" spans="1:15" ht="18" customHeight="1">
      <c r="O34" s="26"/>
    </row>
    <row r="35" spans="1:15" ht="18" customHeight="1">
      <c r="B35" s="13"/>
      <c r="C35" s="12"/>
      <c r="D35" s="12"/>
      <c r="F35" s="12"/>
      <c r="G35" s="12"/>
      <c r="H35" s="12"/>
      <c r="I35" s="12"/>
      <c r="J35" s="12"/>
      <c r="K35" s="12"/>
      <c r="L35" s="12"/>
      <c r="M35" s="15"/>
      <c r="N35" s="25"/>
      <c r="O35" s="26"/>
    </row>
    <row r="36" spans="1:15" ht="18" customHeight="1">
      <c r="A36" s="24"/>
      <c r="B36" s="13"/>
      <c r="C36" s="12"/>
      <c r="D36" s="12"/>
      <c r="F36" s="12"/>
      <c r="G36" s="12"/>
      <c r="H36" s="12"/>
      <c r="I36" s="12"/>
      <c r="J36" s="12"/>
      <c r="K36" s="12"/>
      <c r="L36" s="12"/>
      <c r="M36" s="15"/>
      <c r="N36" s="25"/>
      <c r="O36" s="26"/>
    </row>
  </sheetData>
  <conditionalFormatting sqref="B35:B36 B3 C4:L6 B7:L14 C15:L28 M4:M29">
    <cfRule type="cellIs" dxfId="10" priority="4" stopIfTrue="1" operator="equal">
      <formula>50</formula>
    </cfRule>
  </conditionalFormatting>
  <conditionalFormatting sqref="A4:L29">
    <cfRule type="cellIs" dxfId="9" priority="3" operator="equal">
      <formula>50</formula>
    </cfRule>
  </conditionalFormatting>
  <conditionalFormatting sqref="A30:L30">
    <cfRule type="cellIs" dxfId="8" priority="2" stopIfTrue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Q5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6" customWidth="1"/>
    <col min="5" max="5" width="6" style="12" customWidth="1"/>
    <col min="6" max="12" width="6" style="16" customWidth="1"/>
    <col min="13" max="13" width="5.25" style="1" customWidth="1"/>
    <col min="14" max="14" width="9.625" style="17" customWidth="1"/>
    <col min="15" max="15" width="5.25" style="2" customWidth="1"/>
    <col min="16" max="16" width="6.875" style="1" hidden="1" customWidth="1"/>
    <col min="17" max="17" width="6.75" style="1" hidden="1" customWidth="1"/>
    <col min="18" max="18" width="6.875" style="1" hidden="1" customWidth="1"/>
    <col min="19" max="19" width="6.75" style="1" hidden="1" customWidth="1"/>
    <col min="20" max="20" width="8.375" style="1" hidden="1" customWidth="1"/>
    <col min="21" max="21" width="6.875" style="1" hidden="1" customWidth="1"/>
    <col min="22" max="23" width="8.375" style="1" customWidth="1"/>
    <col min="24" max="251" width="8.5" style="1" customWidth="1"/>
    <col min="252" max="1019" width="10.75" customWidth="1"/>
    <col min="1020" max="1020" width="9" customWidth="1"/>
  </cols>
  <sheetData>
    <row r="1" spans="1:251" s="29" customFormat="1" ht="69.95" customHeight="1">
      <c r="A1" s="17"/>
      <c r="B1" s="3" t="s">
        <v>0</v>
      </c>
      <c r="C1" s="33">
        <v>44171</v>
      </c>
      <c r="D1" s="33">
        <v>44206</v>
      </c>
      <c r="E1" s="33">
        <v>44213</v>
      </c>
      <c r="F1" s="33">
        <v>44220</v>
      </c>
      <c r="G1" s="33">
        <v>44227</v>
      </c>
      <c r="H1" s="33">
        <v>44234</v>
      </c>
      <c r="I1" s="33">
        <v>44241</v>
      </c>
      <c r="J1" s="33">
        <v>44248</v>
      </c>
      <c r="K1" s="33">
        <v>44255</v>
      </c>
      <c r="L1" s="33">
        <v>44262</v>
      </c>
      <c r="M1" s="54" t="s">
        <v>1</v>
      </c>
      <c r="N1" s="3" t="s">
        <v>2</v>
      </c>
      <c r="O1" s="37"/>
      <c r="P1" s="4" t="s">
        <v>3</v>
      </c>
      <c r="Q1" s="4" t="s">
        <v>48</v>
      </c>
      <c r="R1" s="56" t="s">
        <v>49</v>
      </c>
      <c r="S1" s="5" t="s">
        <v>4</v>
      </c>
      <c r="T1" s="55" t="s">
        <v>5</v>
      </c>
      <c r="U1" s="6" t="s">
        <v>6</v>
      </c>
      <c r="V1" s="30"/>
      <c r="W1" s="30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</row>
    <row r="2" spans="1:251" ht="18" customHeight="1">
      <c r="A2" s="8" t="s">
        <v>7</v>
      </c>
      <c r="B2" s="2"/>
      <c r="C2" s="58" t="s">
        <v>45</v>
      </c>
      <c r="D2" s="59" t="s">
        <v>53</v>
      </c>
      <c r="E2" s="58" t="s">
        <v>105</v>
      </c>
      <c r="F2" s="58" t="s">
        <v>8</v>
      </c>
      <c r="G2" s="58" t="s">
        <v>47</v>
      </c>
      <c r="H2" s="59" t="s">
        <v>45</v>
      </c>
      <c r="I2" s="58" t="s">
        <v>53</v>
      </c>
      <c r="J2" s="58" t="s">
        <v>105</v>
      </c>
      <c r="K2" s="58" t="s">
        <v>8</v>
      </c>
      <c r="L2" s="58" t="s">
        <v>9</v>
      </c>
      <c r="N2" s="3"/>
    </row>
    <row r="3" spans="1:251" s="24" customFormat="1" ht="18" customHeight="1">
      <c r="A3" s="23" t="s">
        <v>10</v>
      </c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N3" s="25"/>
      <c r="O3" s="26"/>
    </row>
    <row r="4" spans="1:251" s="24" customFormat="1" ht="18" customHeight="1">
      <c r="A4" s="49" t="s">
        <v>59</v>
      </c>
      <c r="B4" s="34" t="s">
        <v>22</v>
      </c>
      <c r="C4" s="34">
        <v>39</v>
      </c>
      <c r="D4" s="34"/>
      <c r="E4" s="34"/>
      <c r="F4" s="34"/>
      <c r="G4" s="34"/>
      <c r="H4" s="34"/>
      <c r="I4" s="34"/>
      <c r="J4" s="34"/>
      <c r="K4" s="34"/>
      <c r="L4" s="34"/>
      <c r="M4" s="34">
        <f t="shared" ref="M4:M31" si="0">COUNT(C4,D4,E4,F4,G4,H4,I4,J4,K4,L4)</f>
        <v>1</v>
      </c>
      <c r="N4" s="65">
        <f t="shared" ref="N4:N31" si="1">AVERAGE(C4:L4)*2</f>
        <v>78</v>
      </c>
      <c r="O4" s="36" t="s">
        <v>8</v>
      </c>
    </row>
    <row r="5" spans="1:251" s="24" customFormat="1" ht="18" customHeight="1">
      <c r="A5" s="49" t="s">
        <v>91</v>
      </c>
      <c r="B5" s="34" t="s">
        <v>22</v>
      </c>
      <c r="C5" s="34">
        <v>35</v>
      </c>
      <c r="D5" s="34"/>
      <c r="E5" s="34"/>
      <c r="F5" s="34"/>
      <c r="G5" s="34"/>
      <c r="H5" s="34"/>
      <c r="I5" s="34"/>
      <c r="J5" s="34"/>
      <c r="K5" s="34"/>
      <c r="L5" s="34"/>
      <c r="M5" s="34">
        <f t="shared" si="0"/>
        <v>1</v>
      </c>
      <c r="N5" s="65">
        <f t="shared" si="1"/>
        <v>70</v>
      </c>
      <c r="O5" s="36" t="s">
        <v>8</v>
      </c>
    </row>
    <row r="6" spans="1:251" s="24" customFormat="1" ht="18" customHeight="1">
      <c r="A6" s="40" t="s">
        <v>110</v>
      </c>
      <c r="B6" s="34" t="s">
        <v>22</v>
      </c>
      <c r="C6" s="17">
        <v>43</v>
      </c>
      <c r="D6" s="17">
        <v>34</v>
      </c>
      <c r="E6" s="17">
        <v>36</v>
      </c>
      <c r="F6" s="17">
        <v>40</v>
      </c>
      <c r="G6" s="17">
        <v>44</v>
      </c>
      <c r="H6" s="17">
        <v>36</v>
      </c>
      <c r="I6" s="17">
        <v>46</v>
      </c>
      <c r="J6" s="17"/>
      <c r="K6" s="17">
        <v>46</v>
      </c>
      <c r="L6" s="17">
        <v>33</v>
      </c>
      <c r="M6" s="34">
        <f t="shared" si="0"/>
        <v>9</v>
      </c>
      <c r="N6" s="65">
        <f t="shared" si="1"/>
        <v>79.555555555555557</v>
      </c>
      <c r="O6" s="36" t="s">
        <v>8</v>
      </c>
    </row>
    <row r="7" spans="1:251" s="24" customFormat="1" ht="18" customHeight="1">
      <c r="A7" s="40" t="s">
        <v>111</v>
      </c>
      <c r="B7" s="34"/>
      <c r="C7" s="17">
        <v>47</v>
      </c>
      <c r="D7" s="17"/>
      <c r="E7" s="17"/>
      <c r="F7" s="17"/>
      <c r="G7" s="17">
        <v>48</v>
      </c>
      <c r="H7" s="17">
        <v>46</v>
      </c>
      <c r="I7" s="17"/>
      <c r="J7" s="17"/>
      <c r="K7" s="17">
        <v>47</v>
      </c>
      <c r="L7" s="17">
        <v>40</v>
      </c>
      <c r="M7" s="34">
        <f t="shared" ref="M7" si="2">COUNT(C7,D7,E7,F7,G7,H7,I7,J7,K7,L7)</f>
        <v>5</v>
      </c>
      <c r="N7" s="65">
        <f t="shared" ref="N7" si="3">AVERAGE(C7:L7)*2</f>
        <v>91.2</v>
      </c>
      <c r="O7" s="36" t="s">
        <v>8</v>
      </c>
    </row>
    <row r="8" spans="1:251" s="24" customFormat="1" ht="18" customHeight="1">
      <c r="A8" s="40" t="s">
        <v>73</v>
      </c>
      <c r="B8" s="34"/>
      <c r="C8" s="17">
        <v>41</v>
      </c>
      <c r="D8" s="17"/>
      <c r="E8" s="17"/>
      <c r="F8" s="17">
        <v>45</v>
      </c>
      <c r="G8" s="17">
        <v>46</v>
      </c>
      <c r="H8" s="17">
        <v>39</v>
      </c>
      <c r="I8" s="17">
        <v>47</v>
      </c>
      <c r="J8" s="17">
        <v>42</v>
      </c>
      <c r="K8" s="17">
        <v>40</v>
      </c>
      <c r="L8" s="17">
        <v>43</v>
      </c>
      <c r="M8" s="34">
        <f t="shared" si="0"/>
        <v>8</v>
      </c>
      <c r="N8" s="65">
        <f t="shared" si="1"/>
        <v>85.75</v>
      </c>
      <c r="O8" s="36" t="s">
        <v>8</v>
      </c>
    </row>
    <row r="9" spans="1:251" s="24" customFormat="1" ht="18" customHeight="1">
      <c r="A9" s="40" t="s">
        <v>145</v>
      </c>
      <c r="B9" s="34"/>
      <c r="C9" s="17"/>
      <c r="D9" s="17"/>
      <c r="E9" s="17"/>
      <c r="F9" s="17">
        <v>43</v>
      </c>
      <c r="G9" s="17"/>
      <c r="H9" s="17"/>
      <c r="I9" s="17"/>
      <c r="J9" s="17"/>
      <c r="K9" s="17">
        <v>33</v>
      </c>
      <c r="L9" s="17"/>
      <c r="M9" s="34">
        <f t="shared" ref="M9:M10" si="4">COUNT(C9,D9,E9,F9,G9,H9,I9,J9,K9,L9)</f>
        <v>2</v>
      </c>
      <c r="N9" s="65">
        <f t="shared" ref="N9:N10" si="5">AVERAGE(C9:L9)*2</f>
        <v>76</v>
      </c>
      <c r="O9" s="36" t="s">
        <v>8</v>
      </c>
    </row>
    <row r="10" spans="1:251" s="40" customFormat="1" ht="18" customHeight="1">
      <c r="A10" s="40" t="s">
        <v>34</v>
      </c>
      <c r="B10" s="34"/>
      <c r="C10" s="17"/>
      <c r="D10" s="17">
        <v>37</v>
      </c>
      <c r="E10" s="17"/>
      <c r="F10" s="17">
        <v>32</v>
      </c>
      <c r="G10" s="17">
        <v>42</v>
      </c>
      <c r="H10" s="17">
        <v>27</v>
      </c>
      <c r="I10" s="17"/>
      <c r="J10" s="17"/>
      <c r="K10" s="17">
        <v>43</v>
      </c>
      <c r="L10" s="17">
        <v>37</v>
      </c>
      <c r="M10" s="34">
        <f t="shared" si="4"/>
        <v>6</v>
      </c>
      <c r="N10" s="65">
        <f t="shared" si="5"/>
        <v>72.666666666666671</v>
      </c>
      <c r="O10" s="36" t="s">
        <v>8</v>
      </c>
    </row>
    <row r="11" spans="1:251" s="40" customFormat="1" ht="18" customHeight="1">
      <c r="A11" s="40" t="s">
        <v>70</v>
      </c>
      <c r="B11" s="34" t="s">
        <v>134</v>
      </c>
      <c r="C11" s="17"/>
      <c r="D11" s="17">
        <v>44</v>
      </c>
      <c r="E11" s="17"/>
      <c r="F11" s="17">
        <v>44</v>
      </c>
      <c r="G11" s="17"/>
      <c r="H11" s="17">
        <v>44</v>
      </c>
      <c r="I11" s="17"/>
      <c r="J11" s="17"/>
      <c r="K11" s="17"/>
      <c r="L11" s="17"/>
      <c r="M11" s="34">
        <f t="shared" ref="M11" si="6">COUNT(C11,D11,E11,F11,G11,H11,I11,J11,K11,L11)</f>
        <v>3</v>
      </c>
      <c r="N11" s="65">
        <f t="shared" ref="N11" si="7">AVERAGE(C11:L11)*2</f>
        <v>88</v>
      </c>
      <c r="O11" s="36" t="s">
        <v>8</v>
      </c>
    </row>
    <row r="12" spans="1:251" s="40" customFormat="1" ht="18" customHeight="1">
      <c r="A12" s="40" t="s">
        <v>140</v>
      </c>
      <c r="B12" s="34" t="s">
        <v>14</v>
      </c>
      <c r="C12" s="17"/>
      <c r="D12" s="17"/>
      <c r="E12" s="17">
        <v>39</v>
      </c>
      <c r="F12" s="17"/>
      <c r="G12" s="17"/>
      <c r="H12" s="17"/>
      <c r="I12" s="17"/>
      <c r="J12" s="17"/>
      <c r="K12" s="17"/>
      <c r="L12" s="17"/>
      <c r="M12" s="34">
        <f t="shared" si="0"/>
        <v>1</v>
      </c>
      <c r="N12" s="65">
        <f t="shared" si="1"/>
        <v>78</v>
      </c>
      <c r="O12" s="36" t="s">
        <v>8</v>
      </c>
    </row>
    <row r="13" spans="1:251" s="40" customFormat="1" ht="18" customHeight="1">
      <c r="A13" s="40" t="s">
        <v>141</v>
      </c>
      <c r="B13" s="34"/>
      <c r="C13" s="17"/>
      <c r="D13" s="17"/>
      <c r="E13" s="17">
        <v>35</v>
      </c>
      <c r="F13" s="17"/>
      <c r="G13" s="17"/>
      <c r="H13" s="17"/>
      <c r="I13" s="17"/>
      <c r="J13" s="17"/>
      <c r="K13" s="17"/>
      <c r="L13" s="17"/>
      <c r="M13" s="34">
        <f t="shared" si="0"/>
        <v>1</v>
      </c>
      <c r="N13" s="65">
        <f t="shared" si="1"/>
        <v>70</v>
      </c>
      <c r="O13" s="36" t="s">
        <v>8</v>
      </c>
    </row>
    <row r="14" spans="1:251" s="40" customFormat="1" ht="18" customHeight="1">
      <c r="A14" s="40" t="s">
        <v>161</v>
      </c>
      <c r="B14" s="34" t="s">
        <v>14</v>
      </c>
      <c r="C14" s="17"/>
      <c r="D14" s="17"/>
      <c r="E14" s="17"/>
      <c r="F14" s="17"/>
      <c r="G14" s="17"/>
      <c r="H14" s="17"/>
      <c r="I14" s="17"/>
      <c r="J14" s="17">
        <v>29</v>
      </c>
      <c r="K14" s="17">
        <v>26</v>
      </c>
      <c r="L14" s="17">
        <v>34</v>
      </c>
      <c r="M14" s="34">
        <f t="shared" ref="M14:M15" si="8">COUNT(C14,D14,E14,F14,G14,H14,I14,J14,K14,L14)</f>
        <v>3</v>
      </c>
      <c r="N14" s="65">
        <f t="shared" ref="N14:N15" si="9">AVERAGE(C14:L14)*2</f>
        <v>59.333333333333336</v>
      </c>
      <c r="O14" s="36" t="s">
        <v>8</v>
      </c>
    </row>
    <row r="15" spans="1:251" s="40" customFormat="1" ht="18" customHeight="1">
      <c r="A15" s="40" t="s">
        <v>162</v>
      </c>
      <c r="B15" s="34"/>
      <c r="C15" s="17"/>
      <c r="D15" s="17"/>
      <c r="E15" s="17"/>
      <c r="F15" s="17"/>
      <c r="G15" s="17"/>
      <c r="H15" s="17"/>
      <c r="I15" s="17"/>
      <c r="J15" s="17">
        <v>41</v>
      </c>
      <c r="K15" s="17">
        <v>45</v>
      </c>
      <c r="L15" s="17">
        <v>38</v>
      </c>
      <c r="M15" s="34">
        <f t="shared" si="8"/>
        <v>3</v>
      </c>
      <c r="N15" s="65">
        <f t="shared" si="9"/>
        <v>82.666666666666671</v>
      </c>
      <c r="O15" s="36" t="s">
        <v>8</v>
      </c>
    </row>
    <row r="16" spans="1:251" s="40" customFormat="1" ht="18" customHeight="1">
      <c r="A16" s="40" t="s">
        <v>72</v>
      </c>
      <c r="B16" s="34" t="s">
        <v>16</v>
      </c>
      <c r="C16" s="17">
        <v>38</v>
      </c>
      <c r="D16" s="17">
        <v>45</v>
      </c>
      <c r="E16" s="17"/>
      <c r="F16" s="17">
        <v>43</v>
      </c>
      <c r="G16" s="17"/>
      <c r="H16" s="17"/>
      <c r="I16" s="17">
        <v>44</v>
      </c>
      <c r="J16" s="17">
        <v>27</v>
      </c>
      <c r="K16" s="17">
        <v>45</v>
      </c>
      <c r="L16" s="17"/>
      <c r="M16" s="34">
        <f t="shared" si="0"/>
        <v>6</v>
      </c>
      <c r="N16" s="65">
        <f t="shared" si="1"/>
        <v>80.666666666666671</v>
      </c>
      <c r="O16" s="36" t="s">
        <v>8</v>
      </c>
    </row>
    <row r="17" spans="1:251" s="40" customFormat="1" ht="18" customHeight="1">
      <c r="A17" s="49" t="s">
        <v>92</v>
      </c>
      <c r="B17" s="34"/>
      <c r="C17" s="34">
        <v>41</v>
      </c>
      <c r="D17" s="34">
        <v>30</v>
      </c>
      <c r="E17" s="34">
        <v>22</v>
      </c>
      <c r="F17" s="34"/>
      <c r="G17" s="34">
        <v>28</v>
      </c>
      <c r="H17" s="34"/>
      <c r="I17" s="34">
        <v>29</v>
      </c>
      <c r="J17" s="34"/>
      <c r="K17" s="34">
        <v>39</v>
      </c>
      <c r="L17" s="34">
        <v>21</v>
      </c>
      <c r="M17" s="34">
        <f t="shared" si="0"/>
        <v>7</v>
      </c>
      <c r="N17" s="65">
        <f t="shared" si="1"/>
        <v>60</v>
      </c>
      <c r="O17" s="36" t="s">
        <v>8</v>
      </c>
    </row>
    <row r="18" spans="1:251" s="40" customFormat="1" ht="18" customHeight="1">
      <c r="A18" s="40" t="s">
        <v>39</v>
      </c>
      <c r="B18" s="34" t="s">
        <v>17</v>
      </c>
      <c r="C18" s="17">
        <v>42</v>
      </c>
      <c r="D18" s="17">
        <v>37</v>
      </c>
      <c r="E18" s="17">
        <v>40</v>
      </c>
      <c r="F18" s="17">
        <v>36</v>
      </c>
      <c r="G18" s="17">
        <v>35</v>
      </c>
      <c r="H18" s="17">
        <v>30</v>
      </c>
      <c r="I18" s="17">
        <v>38</v>
      </c>
      <c r="J18" s="17">
        <v>33</v>
      </c>
      <c r="K18" s="17">
        <v>38</v>
      </c>
      <c r="L18" s="17">
        <v>34</v>
      </c>
      <c r="M18" s="34">
        <f t="shared" si="0"/>
        <v>10</v>
      </c>
      <c r="N18" s="65">
        <f t="shared" si="1"/>
        <v>72.599999999999994</v>
      </c>
      <c r="O18" s="36" t="s">
        <v>8</v>
      </c>
    </row>
    <row r="19" spans="1:251" s="40" customFormat="1" ht="18" customHeight="1">
      <c r="A19" s="49" t="s">
        <v>60</v>
      </c>
      <c r="B19" s="34"/>
      <c r="C19" s="34"/>
      <c r="D19" s="34">
        <v>49</v>
      </c>
      <c r="E19" s="34"/>
      <c r="F19" s="34">
        <v>48</v>
      </c>
      <c r="G19" s="34"/>
      <c r="H19" s="34"/>
      <c r="I19" s="34">
        <v>46</v>
      </c>
      <c r="J19" s="34"/>
      <c r="K19" s="34">
        <v>49</v>
      </c>
      <c r="L19" s="34"/>
      <c r="M19" s="34">
        <f t="shared" si="0"/>
        <v>4</v>
      </c>
      <c r="N19" s="65">
        <f t="shared" si="1"/>
        <v>96</v>
      </c>
      <c r="O19" s="36" t="s">
        <v>8</v>
      </c>
    </row>
    <row r="20" spans="1:251" s="40" customFormat="1" ht="18" customHeight="1">
      <c r="A20" s="49" t="s">
        <v>146</v>
      </c>
      <c r="B20" s="34" t="s">
        <v>17</v>
      </c>
      <c r="C20" s="34"/>
      <c r="D20" s="34"/>
      <c r="E20" s="34"/>
      <c r="F20" s="34">
        <v>42</v>
      </c>
      <c r="G20" s="34">
        <v>36</v>
      </c>
      <c r="H20" s="34">
        <v>34</v>
      </c>
      <c r="I20" s="34"/>
      <c r="J20" s="34"/>
      <c r="K20" s="34"/>
      <c r="L20" s="34"/>
      <c r="M20" s="34">
        <f t="shared" ref="M20" si="10">COUNT(C20,D20,E20,F20,G20,H20,I20,J20,K20,L20)</f>
        <v>3</v>
      </c>
      <c r="N20" s="65">
        <f t="shared" ref="N20" si="11">AVERAGE(C20:L20)*2</f>
        <v>74.666666666666671</v>
      </c>
      <c r="O20" s="36" t="s">
        <v>8</v>
      </c>
    </row>
    <row r="21" spans="1:251" s="40" customFormat="1" ht="18" customHeight="1">
      <c r="A21" s="40" t="s">
        <v>52</v>
      </c>
      <c r="B21" s="34"/>
      <c r="C21" s="17"/>
      <c r="D21" s="17">
        <v>38</v>
      </c>
      <c r="E21" s="17"/>
      <c r="F21" s="17">
        <v>35</v>
      </c>
      <c r="G21" s="17">
        <v>49</v>
      </c>
      <c r="H21" s="17">
        <v>39</v>
      </c>
      <c r="I21" s="17">
        <v>45</v>
      </c>
      <c r="J21" s="17">
        <v>40</v>
      </c>
      <c r="K21" s="17"/>
      <c r="L21" s="17">
        <v>35</v>
      </c>
      <c r="M21" s="34">
        <f t="shared" si="0"/>
        <v>7</v>
      </c>
      <c r="N21" s="65">
        <f t="shared" si="1"/>
        <v>80.285714285714292</v>
      </c>
      <c r="O21" s="36" t="s">
        <v>8</v>
      </c>
    </row>
    <row r="22" spans="1:251" s="40" customFormat="1" ht="18" customHeight="1">
      <c r="A22" s="40" t="s">
        <v>93</v>
      </c>
      <c r="B22" s="34" t="s">
        <v>14</v>
      </c>
      <c r="C22" s="17">
        <v>22</v>
      </c>
      <c r="D22" s="34">
        <v>33</v>
      </c>
      <c r="E22" s="34">
        <v>30</v>
      </c>
      <c r="F22" s="34">
        <v>37</v>
      </c>
      <c r="G22" s="34">
        <v>33</v>
      </c>
      <c r="H22" s="17">
        <v>31</v>
      </c>
      <c r="I22" s="17">
        <v>38</v>
      </c>
      <c r="J22" s="17">
        <v>30</v>
      </c>
      <c r="K22" s="17">
        <v>32</v>
      </c>
      <c r="L22" s="17">
        <v>33</v>
      </c>
      <c r="M22" s="34">
        <f t="shared" si="0"/>
        <v>10</v>
      </c>
      <c r="N22" s="65">
        <f t="shared" si="1"/>
        <v>63.8</v>
      </c>
      <c r="O22" s="36" t="s">
        <v>8</v>
      </c>
    </row>
    <row r="23" spans="1:251" s="40" customFormat="1" ht="18" customHeight="1">
      <c r="A23" s="49" t="s">
        <v>65</v>
      </c>
      <c r="B23" s="34" t="s">
        <v>14</v>
      </c>
      <c r="C23" s="34"/>
      <c r="D23" s="34">
        <v>45</v>
      </c>
      <c r="E23" s="34"/>
      <c r="F23" s="34">
        <v>40</v>
      </c>
      <c r="G23" s="34">
        <v>40</v>
      </c>
      <c r="H23" s="34">
        <v>32</v>
      </c>
      <c r="I23" s="34"/>
      <c r="J23" s="34"/>
      <c r="K23" s="34">
        <v>44</v>
      </c>
      <c r="L23" s="34">
        <v>30</v>
      </c>
      <c r="M23" s="34">
        <f t="shared" si="0"/>
        <v>6</v>
      </c>
      <c r="N23" s="65">
        <f t="shared" si="1"/>
        <v>77</v>
      </c>
      <c r="O23" s="36" t="s">
        <v>8</v>
      </c>
    </row>
    <row r="24" spans="1:251" s="40" customFormat="1" ht="18" customHeight="1">
      <c r="A24" s="40" t="s">
        <v>35</v>
      </c>
      <c r="B24" s="34"/>
      <c r="C24" s="17"/>
      <c r="D24" s="34">
        <v>45</v>
      </c>
      <c r="E24" s="34"/>
      <c r="F24" s="34">
        <v>45</v>
      </c>
      <c r="G24" s="34">
        <v>46</v>
      </c>
      <c r="H24" s="17">
        <v>42</v>
      </c>
      <c r="I24" s="17">
        <v>45</v>
      </c>
      <c r="J24" s="17"/>
      <c r="K24" s="17">
        <v>46</v>
      </c>
      <c r="L24" s="17">
        <v>45</v>
      </c>
      <c r="M24" s="34">
        <f t="shared" si="0"/>
        <v>7</v>
      </c>
      <c r="N24" s="65">
        <f t="shared" si="1"/>
        <v>89.714285714285708</v>
      </c>
      <c r="O24" s="36" t="s">
        <v>8</v>
      </c>
    </row>
    <row r="25" spans="1:251" s="40" customFormat="1" ht="18" customHeight="1">
      <c r="A25" s="40" t="s">
        <v>54</v>
      </c>
      <c r="B25" s="34" t="s">
        <v>17</v>
      </c>
      <c r="C25" s="17">
        <v>47</v>
      </c>
      <c r="D25" s="34"/>
      <c r="E25" s="34"/>
      <c r="F25" s="34">
        <v>37</v>
      </c>
      <c r="G25" s="34"/>
      <c r="H25" s="17"/>
      <c r="I25" s="17"/>
      <c r="J25" s="17"/>
      <c r="K25" s="17">
        <v>35</v>
      </c>
      <c r="L25" s="17"/>
      <c r="M25" s="34">
        <f t="shared" si="0"/>
        <v>3</v>
      </c>
      <c r="N25" s="65">
        <f t="shared" si="1"/>
        <v>79.333333333333329</v>
      </c>
      <c r="O25" s="36" t="s">
        <v>8</v>
      </c>
    </row>
    <row r="26" spans="1:251" s="40" customFormat="1" ht="18" customHeight="1">
      <c r="A26" s="40" t="s">
        <v>74</v>
      </c>
      <c r="B26" s="34" t="s">
        <v>14</v>
      </c>
      <c r="C26" s="17"/>
      <c r="D26" s="34">
        <v>37</v>
      </c>
      <c r="E26" s="34"/>
      <c r="F26" s="34">
        <v>40</v>
      </c>
      <c r="G26" s="34">
        <v>45</v>
      </c>
      <c r="H26" s="17">
        <v>38</v>
      </c>
      <c r="I26" s="17">
        <v>36</v>
      </c>
      <c r="J26" s="17"/>
      <c r="K26" s="17">
        <v>40</v>
      </c>
      <c r="L26" s="17">
        <v>37</v>
      </c>
      <c r="M26" s="34">
        <f t="shared" ref="M26" si="12">COUNT(C26,D26,E26,F26,G26,H26,I26,J26,K26,L26)</f>
        <v>7</v>
      </c>
      <c r="N26" s="65">
        <f t="shared" ref="N26" si="13">AVERAGE(C26:L26)*2</f>
        <v>78</v>
      </c>
      <c r="O26" s="36" t="s">
        <v>8</v>
      </c>
      <c r="P26" s="46"/>
    </row>
    <row r="27" spans="1:251" s="40" customFormat="1" ht="18" customHeight="1">
      <c r="A27" s="40" t="s">
        <v>147</v>
      </c>
      <c r="B27" s="34" t="s">
        <v>16</v>
      </c>
      <c r="C27" s="17"/>
      <c r="D27" s="34"/>
      <c r="E27" s="34"/>
      <c r="F27" s="34">
        <v>46</v>
      </c>
      <c r="G27" s="34"/>
      <c r="H27" s="17"/>
      <c r="I27" s="17"/>
      <c r="J27" s="17"/>
      <c r="K27" s="17">
        <v>34</v>
      </c>
      <c r="L27" s="17"/>
      <c r="M27" s="34">
        <f t="shared" ref="M27" si="14">COUNT(C27,D27,E27,F27,G27,H27,I27,J27,K27,L27)</f>
        <v>2</v>
      </c>
      <c r="N27" s="65">
        <f t="shared" ref="N27" si="15">AVERAGE(C27:L27)*2</f>
        <v>80</v>
      </c>
      <c r="O27" s="36" t="s">
        <v>8</v>
      </c>
      <c r="P27" s="46"/>
    </row>
    <row r="28" spans="1:251" s="40" customFormat="1" ht="18" customHeight="1">
      <c r="A28" s="40" t="s">
        <v>79</v>
      </c>
      <c r="B28" s="34"/>
      <c r="C28" s="17"/>
      <c r="D28" s="34">
        <v>43</v>
      </c>
      <c r="E28" s="34"/>
      <c r="F28" s="34">
        <v>36</v>
      </c>
      <c r="G28" s="34"/>
      <c r="H28" s="17">
        <v>43</v>
      </c>
      <c r="I28" s="17">
        <v>40</v>
      </c>
      <c r="J28" s="17">
        <v>42</v>
      </c>
      <c r="K28" s="17"/>
      <c r="L28" s="17">
        <v>36</v>
      </c>
      <c r="M28" s="34">
        <f t="shared" si="0"/>
        <v>6</v>
      </c>
      <c r="N28" s="65">
        <f t="shared" si="1"/>
        <v>80</v>
      </c>
      <c r="O28" s="36" t="s">
        <v>8</v>
      </c>
      <c r="P28" s="43"/>
    </row>
    <row r="29" spans="1:251" s="40" customFormat="1" ht="18" customHeight="1">
      <c r="A29" s="40" t="s">
        <v>36</v>
      </c>
      <c r="B29" s="34" t="s">
        <v>16</v>
      </c>
      <c r="C29" s="17">
        <v>39</v>
      </c>
      <c r="D29" s="34">
        <v>44</v>
      </c>
      <c r="E29" s="34"/>
      <c r="F29" s="34">
        <v>32</v>
      </c>
      <c r="G29" s="34"/>
      <c r="H29" s="17"/>
      <c r="I29" s="17"/>
      <c r="J29" s="17"/>
      <c r="K29" s="17"/>
      <c r="L29" s="17"/>
      <c r="M29" s="34">
        <f t="shared" si="0"/>
        <v>3</v>
      </c>
      <c r="N29" s="65">
        <f t="shared" si="1"/>
        <v>76.666666666666671</v>
      </c>
      <c r="O29" s="36" t="s">
        <v>8</v>
      </c>
    </row>
    <row r="30" spans="1:251" s="46" customFormat="1" ht="18" customHeight="1">
      <c r="A30" s="40" t="s">
        <v>50</v>
      </c>
      <c r="B30" s="34" t="s">
        <v>17</v>
      </c>
      <c r="C30" s="17">
        <v>43</v>
      </c>
      <c r="D30" s="34"/>
      <c r="E30" s="34">
        <v>42</v>
      </c>
      <c r="F30" s="34">
        <v>42</v>
      </c>
      <c r="G30" s="34"/>
      <c r="H30" s="17">
        <v>43</v>
      </c>
      <c r="I30" s="17">
        <v>45</v>
      </c>
      <c r="J30" s="17">
        <v>47</v>
      </c>
      <c r="K30" s="17">
        <v>45</v>
      </c>
      <c r="L30" s="17"/>
      <c r="M30" s="34">
        <f t="shared" si="0"/>
        <v>7</v>
      </c>
      <c r="N30" s="65">
        <f t="shared" si="1"/>
        <v>87.714285714285708</v>
      </c>
      <c r="O30" s="36" t="s">
        <v>8</v>
      </c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  <c r="FH30" s="40"/>
      <c r="FI30" s="40"/>
      <c r="FJ30" s="40"/>
      <c r="FK30" s="40"/>
      <c r="FL30" s="40"/>
      <c r="FM30" s="40"/>
      <c r="FN30" s="40"/>
      <c r="FO30" s="40"/>
      <c r="FP30" s="40"/>
      <c r="FQ30" s="40"/>
      <c r="FR30" s="40"/>
      <c r="FS30" s="40"/>
      <c r="FT30" s="40"/>
      <c r="FU30" s="40"/>
      <c r="FV30" s="40"/>
      <c r="FW30" s="40"/>
      <c r="FX30" s="40"/>
      <c r="FY30" s="40"/>
      <c r="FZ30" s="40"/>
      <c r="GA30" s="40"/>
      <c r="GB30" s="40"/>
      <c r="GC30" s="40"/>
      <c r="GD30" s="40"/>
      <c r="GE30" s="40"/>
      <c r="GF30" s="40"/>
      <c r="GG30" s="40"/>
      <c r="GH30" s="40"/>
      <c r="GI30" s="40"/>
      <c r="GJ30" s="40"/>
      <c r="GK30" s="40"/>
      <c r="GL30" s="40"/>
      <c r="GM30" s="40"/>
      <c r="GN30" s="40"/>
      <c r="GO30" s="40"/>
      <c r="GP30" s="40"/>
      <c r="GQ30" s="40"/>
      <c r="GR30" s="40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  <c r="HP30" s="40"/>
      <c r="HQ30" s="40"/>
      <c r="HR30" s="40"/>
      <c r="HS30" s="40"/>
      <c r="HT30" s="40"/>
      <c r="HU30" s="40"/>
      <c r="HV30" s="40"/>
      <c r="HW30" s="40"/>
      <c r="HX30" s="40"/>
      <c r="HY30" s="40"/>
      <c r="HZ30" s="40"/>
      <c r="IA30" s="40"/>
      <c r="IB30" s="40"/>
      <c r="IC30" s="40"/>
      <c r="ID30" s="40"/>
      <c r="IE30" s="40"/>
      <c r="IF30" s="40"/>
      <c r="IG30" s="40"/>
      <c r="IH30" s="40"/>
      <c r="II30" s="40"/>
      <c r="IJ30" s="40"/>
      <c r="IK30" s="40"/>
      <c r="IL30" s="40"/>
      <c r="IM30" s="40"/>
      <c r="IN30" s="40"/>
      <c r="IO30" s="40"/>
      <c r="IP30" s="40"/>
      <c r="IQ30" s="40"/>
    </row>
    <row r="31" spans="1:251" s="46" customFormat="1" ht="18" customHeight="1">
      <c r="A31" s="40" t="s">
        <v>32</v>
      </c>
      <c r="B31" s="34" t="s">
        <v>22</v>
      </c>
      <c r="C31" s="17">
        <v>42</v>
      </c>
      <c r="D31" s="34">
        <v>46</v>
      </c>
      <c r="E31" s="34">
        <v>43</v>
      </c>
      <c r="F31" s="34">
        <v>44</v>
      </c>
      <c r="G31" s="34">
        <v>45</v>
      </c>
      <c r="H31" s="17">
        <v>41</v>
      </c>
      <c r="I31" s="17">
        <v>40</v>
      </c>
      <c r="J31" s="17">
        <v>38</v>
      </c>
      <c r="K31" s="17">
        <v>38</v>
      </c>
      <c r="L31" s="17"/>
      <c r="M31" s="34">
        <f t="shared" si="0"/>
        <v>9</v>
      </c>
      <c r="N31" s="65">
        <f t="shared" si="1"/>
        <v>83.777777777777771</v>
      </c>
      <c r="O31" s="36" t="s">
        <v>8</v>
      </c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  <c r="FH31" s="40"/>
      <c r="FI31" s="40"/>
      <c r="FJ31" s="40"/>
      <c r="FK31" s="40"/>
      <c r="FL31" s="40"/>
      <c r="FM31" s="40"/>
      <c r="FN31" s="40"/>
      <c r="FO31" s="40"/>
      <c r="FP31" s="40"/>
      <c r="FQ31" s="40"/>
      <c r="FR31" s="40"/>
      <c r="FS31" s="40"/>
      <c r="FT31" s="40"/>
      <c r="FU31" s="40"/>
      <c r="FV31" s="40"/>
      <c r="FW31" s="40"/>
      <c r="FX31" s="40"/>
      <c r="FY31" s="40"/>
      <c r="FZ31" s="40"/>
      <c r="GA31" s="40"/>
      <c r="GB31" s="40"/>
      <c r="GC31" s="40"/>
      <c r="GD31" s="40"/>
      <c r="GE31" s="40"/>
      <c r="GF31" s="40"/>
      <c r="GG31" s="40"/>
      <c r="GH31" s="40"/>
      <c r="GI31" s="40"/>
      <c r="GJ31" s="40"/>
      <c r="GK31" s="40"/>
      <c r="GL31" s="40"/>
      <c r="GM31" s="40"/>
      <c r="GN31" s="40"/>
      <c r="GO31" s="40"/>
      <c r="GP31" s="40"/>
      <c r="GQ31" s="40"/>
      <c r="GR31" s="40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  <c r="HP31" s="40"/>
      <c r="HQ31" s="40"/>
      <c r="HR31" s="40"/>
      <c r="HS31" s="40"/>
      <c r="HT31" s="40"/>
      <c r="HU31" s="40"/>
      <c r="HV31" s="40"/>
      <c r="HW31" s="40"/>
      <c r="HX31" s="40"/>
      <c r="HY31" s="40"/>
      <c r="HZ31" s="40"/>
      <c r="IA31" s="40"/>
      <c r="IB31" s="40"/>
      <c r="IC31" s="40"/>
      <c r="ID31" s="40"/>
      <c r="IE31" s="40"/>
      <c r="IF31" s="40"/>
      <c r="IG31" s="40"/>
      <c r="IH31" s="40"/>
      <c r="II31" s="40"/>
      <c r="IJ31" s="40"/>
      <c r="IK31" s="40"/>
      <c r="IL31" s="40"/>
      <c r="IM31" s="40"/>
      <c r="IN31" s="40"/>
      <c r="IO31" s="40"/>
      <c r="IP31" s="40"/>
      <c r="IQ31" s="40"/>
    </row>
    <row r="32" spans="1:251" s="46" customFormat="1" ht="18" customHeight="1">
      <c r="A32" s="40" t="s">
        <v>160</v>
      </c>
      <c r="B32" s="34"/>
      <c r="C32" s="17"/>
      <c r="D32" s="34"/>
      <c r="E32" s="34"/>
      <c r="F32" s="34"/>
      <c r="G32" s="34">
        <v>43</v>
      </c>
      <c r="H32" s="17">
        <v>44</v>
      </c>
      <c r="I32" s="17">
        <v>46</v>
      </c>
      <c r="J32" s="17"/>
      <c r="K32" s="17">
        <v>42</v>
      </c>
      <c r="L32" s="17">
        <v>42</v>
      </c>
      <c r="M32" s="34">
        <f t="shared" ref="M32" si="16">COUNT(C32,D32,E32,F32,G32,H32,I32,J32,K32,L32)</f>
        <v>5</v>
      </c>
      <c r="N32" s="65">
        <f t="shared" ref="N32" si="17">AVERAGE(C32:L32)*2</f>
        <v>86.8</v>
      </c>
      <c r="O32" s="36" t="s">
        <v>8</v>
      </c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  <c r="FH32" s="40"/>
      <c r="FI32" s="40"/>
      <c r="FJ32" s="40"/>
      <c r="FK32" s="40"/>
      <c r="FL32" s="40"/>
      <c r="FM32" s="40"/>
      <c r="FN32" s="40"/>
      <c r="FO32" s="40"/>
      <c r="FP32" s="40"/>
      <c r="FQ32" s="40"/>
      <c r="FR32" s="40"/>
      <c r="FS32" s="40"/>
      <c r="FT32" s="40"/>
      <c r="FU32" s="40"/>
      <c r="FV32" s="40"/>
      <c r="FW32" s="40"/>
      <c r="FX32" s="40"/>
      <c r="FY32" s="40"/>
      <c r="FZ32" s="40"/>
      <c r="GA32" s="40"/>
      <c r="GB32" s="40"/>
      <c r="GC32" s="40"/>
      <c r="GD32" s="40"/>
      <c r="GE32" s="40"/>
      <c r="GF32" s="40"/>
      <c r="GG32" s="40"/>
      <c r="GH32" s="40"/>
      <c r="GI32" s="40"/>
      <c r="GJ32" s="40"/>
      <c r="GK32" s="40"/>
      <c r="GL32" s="40"/>
      <c r="GM32" s="40"/>
      <c r="GN32" s="40"/>
      <c r="GO32" s="40"/>
      <c r="GP32" s="40"/>
      <c r="GQ32" s="40"/>
      <c r="GR32" s="40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  <c r="HP32" s="40"/>
      <c r="HQ32" s="40"/>
      <c r="HR32" s="40"/>
      <c r="HS32" s="40"/>
      <c r="HT32" s="40"/>
      <c r="HU32" s="40"/>
      <c r="HV32" s="40"/>
      <c r="HW32" s="40"/>
      <c r="HX32" s="40"/>
      <c r="HY32" s="40"/>
      <c r="HZ32" s="40"/>
      <c r="IA32" s="40"/>
      <c r="IB32" s="40"/>
      <c r="IC32" s="40"/>
      <c r="ID32" s="40"/>
      <c r="IE32" s="40"/>
      <c r="IF32" s="40"/>
      <c r="IG32" s="40"/>
      <c r="IH32" s="40"/>
      <c r="II32" s="40"/>
      <c r="IJ32" s="40"/>
      <c r="IK32" s="40"/>
      <c r="IL32" s="40"/>
      <c r="IM32" s="40"/>
      <c r="IN32" s="40"/>
      <c r="IO32" s="40"/>
      <c r="IP32" s="40"/>
      <c r="IQ32" s="40"/>
    </row>
    <row r="33" spans="1:251" s="46" customFormat="1" ht="18" customHeight="1">
      <c r="A33" s="40" t="s">
        <v>166</v>
      </c>
      <c r="B33" s="34" t="s">
        <v>22</v>
      </c>
      <c r="C33" s="17"/>
      <c r="D33" s="34"/>
      <c r="E33" s="34"/>
      <c r="F33" s="34"/>
      <c r="G33" s="34"/>
      <c r="H33" s="17"/>
      <c r="I33" s="17"/>
      <c r="J33" s="17"/>
      <c r="K33" s="17">
        <v>48</v>
      </c>
      <c r="L33" s="17">
        <v>41</v>
      </c>
      <c r="M33" s="34">
        <f t="shared" ref="M33:M34" si="18">COUNT(C33,D33,E33,F33,G33,H33,I33,J33,K33,L33)</f>
        <v>2</v>
      </c>
      <c r="N33" s="65">
        <f t="shared" ref="N33:N34" si="19">AVERAGE(C33:L33)*2</f>
        <v>89</v>
      </c>
      <c r="O33" s="36" t="s">
        <v>8</v>
      </c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/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  <c r="IQ33" s="40"/>
    </row>
    <row r="34" spans="1:251" s="46" customFormat="1" ht="18" customHeight="1">
      <c r="A34" s="40" t="s">
        <v>61</v>
      </c>
      <c r="B34" s="34" t="s">
        <v>17</v>
      </c>
      <c r="C34" s="17"/>
      <c r="D34" s="34">
        <v>47</v>
      </c>
      <c r="E34" s="34"/>
      <c r="F34" s="34"/>
      <c r="G34" s="34"/>
      <c r="H34" s="17"/>
      <c r="I34" s="17"/>
      <c r="J34" s="17"/>
      <c r="K34" s="17"/>
      <c r="L34" s="17"/>
      <c r="M34" s="34">
        <f t="shared" si="18"/>
        <v>1</v>
      </c>
      <c r="N34" s="65">
        <f t="shared" si="19"/>
        <v>94</v>
      </c>
      <c r="O34" s="36" t="s">
        <v>8</v>
      </c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  <c r="FH34" s="40"/>
      <c r="FI34" s="40"/>
      <c r="FJ34" s="40"/>
      <c r="FK34" s="40"/>
      <c r="FL34" s="40"/>
      <c r="FM34" s="40"/>
      <c r="FN34" s="40"/>
      <c r="FO34" s="40"/>
      <c r="FP34" s="40"/>
      <c r="FQ34" s="40"/>
      <c r="FR34" s="40"/>
      <c r="FS34" s="40"/>
      <c r="FT34" s="40"/>
      <c r="FU34" s="40"/>
      <c r="FV34" s="40"/>
      <c r="FW34" s="40"/>
      <c r="FX34" s="40"/>
      <c r="FY34" s="40"/>
      <c r="FZ34" s="40"/>
      <c r="GA34" s="40"/>
      <c r="GB34" s="40"/>
      <c r="GC34" s="40"/>
      <c r="GD34" s="40"/>
      <c r="GE34" s="40"/>
      <c r="GF34" s="40"/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  <c r="HP34" s="40"/>
      <c r="HQ34" s="40"/>
      <c r="HR34" s="40"/>
      <c r="HS34" s="40"/>
      <c r="HT34" s="40"/>
      <c r="HU34" s="40"/>
      <c r="HV34" s="40"/>
      <c r="HW34" s="40"/>
      <c r="HX34" s="40"/>
      <c r="HY34" s="40"/>
      <c r="HZ34" s="40"/>
      <c r="IA34" s="40"/>
      <c r="IB34" s="40"/>
      <c r="IC34" s="40"/>
      <c r="ID34" s="40"/>
      <c r="IE34" s="40"/>
      <c r="IF34" s="40"/>
      <c r="IG34" s="40"/>
      <c r="IH34" s="40"/>
      <c r="II34" s="40"/>
      <c r="IJ34" s="40"/>
      <c r="IK34" s="40"/>
      <c r="IL34" s="40"/>
      <c r="IM34" s="40"/>
      <c r="IN34" s="40"/>
      <c r="IO34" s="40"/>
      <c r="IP34" s="40"/>
      <c r="IQ34" s="40"/>
    </row>
    <row r="35" spans="1:251" s="41" customFormat="1" ht="18" customHeight="1">
      <c r="A35" s="38"/>
      <c r="B35" s="17"/>
      <c r="C35" s="17"/>
      <c r="D35" s="17"/>
      <c r="E35" s="34"/>
      <c r="F35" s="17"/>
      <c r="G35" s="17"/>
      <c r="H35" s="17"/>
      <c r="I35" s="17"/>
      <c r="J35" s="17"/>
      <c r="K35" s="17"/>
      <c r="L35" s="17"/>
      <c r="M35" s="38"/>
      <c r="N35" s="17"/>
      <c r="O35" s="36"/>
      <c r="P35" s="40"/>
      <c r="Q35" s="40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</row>
    <row r="36" spans="1:251" s="41" customFormat="1" ht="18" customHeight="1">
      <c r="A36" s="38" t="s">
        <v>25</v>
      </c>
      <c r="B36" s="17"/>
      <c r="C36" s="34">
        <f t="shared" ref="C36:M36" si="20">COUNT(C4:C35)</f>
        <v>13</v>
      </c>
      <c r="D36" s="34">
        <f t="shared" si="20"/>
        <v>16</v>
      </c>
      <c r="E36" s="34">
        <f t="shared" si="20"/>
        <v>8</v>
      </c>
      <c r="F36" s="34">
        <f t="shared" si="20"/>
        <v>20</v>
      </c>
      <c r="G36" s="34">
        <f t="shared" si="20"/>
        <v>14</v>
      </c>
      <c r="H36" s="34">
        <f t="shared" si="20"/>
        <v>16</v>
      </c>
      <c r="I36" s="34">
        <f t="shared" si="20"/>
        <v>14</v>
      </c>
      <c r="J36" s="34">
        <f t="shared" si="20"/>
        <v>10</v>
      </c>
      <c r="K36" s="34">
        <f t="shared" si="20"/>
        <v>21</v>
      </c>
      <c r="L36" s="34">
        <f t="shared" si="20"/>
        <v>16</v>
      </c>
      <c r="M36" s="34">
        <f t="shared" si="20"/>
        <v>31</v>
      </c>
      <c r="N36" s="17"/>
      <c r="O36" s="3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</row>
    <row r="37" spans="1:251" s="41" customFormat="1" ht="18" customHeight="1">
      <c r="A37" s="38"/>
      <c r="B37" s="17"/>
      <c r="C37" s="17"/>
      <c r="D37" s="17"/>
      <c r="E37" s="34"/>
      <c r="F37" s="17"/>
      <c r="G37" s="17"/>
      <c r="H37" s="17"/>
      <c r="I37" s="17"/>
      <c r="J37" s="17"/>
      <c r="K37" s="17"/>
      <c r="L37" s="17"/>
      <c r="M37" s="38"/>
      <c r="N37" s="17"/>
      <c r="O37" s="3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</row>
    <row r="38" spans="1:251" s="41" customFormat="1" ht="18" customHeight="1">
      <c r="A38" s="38"/>
      <c r="B38" s="17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8"/>
      <c r="N38" s="17"/>
      <c r="O38" s="3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</row>
    <row r="41" spans="1:251" ht="18" customHeight="1">
      <c r="O41" s="26"/>
      <c r="P41" s="24"/>
      <c r="Q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</row>
    <row r="42" spans="1:251" ht="18" customHeight="1">
      <c r="O42" s="26"/>
      <c r="P42" s="24"/>
      <c r="Q42" s="24"/>
      <c r="U42" s="24"/>
      <c r="V42" s="24"/>
      <c r="W42" s="24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</row>
    <row r="43" spans="1:251" ht="18" customHeight="1"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</row>
    <row r="44" spans="1:251" ht="18" customHeight="1">
      <c r="U44" s="24"/>
      <c r="V44" s="24"/>
      <c r="W44" s="24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</row>
    <row r="45" spans="1:251" ht="18" customHeight="1"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</row>
    <row r="46" spans="1:251" ht="18" customHeight="1">
      <c r="U46" s="24"/>
      <c r="V46" s="24"/>
      <c r="W46" s="24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</row>
    <row r="47" spans="1:251" ht="18" customHeight="1"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</row>
    <row r="48" spans="1:251" ht="18" customHeight="1">
      <c r="U48" s="24"/>
      <c r="V48" s="24"/>
      <c r="W48" s="24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</row>
    <row r="49" spans="21:43" ht="18" customHeight="1"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</row>
    <row r="50" spans="21:43" ht="18" customHeight="1">
      <c r="U50" s="24"/>
      <c r="V50" s="24"/>
      <c r="W50" s="24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</row>
    <row r="51" spans="21:43" ht="18" customHeight="1"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</row>
  </sheetData>
  <sortState xmlns:xlrd2="http://schemas.microsoft.com/office/spreadsheetml/2017/richdata2" ref="A4:O34">
    <sortCondition ref="A4:A34"/>
  </sortState>
  <conditionalFormatting sqref="A37:IQ65522 M36:IQ36 A3:IQ3 A35:IQ35 A4:M34 O4:IQ34">
    <cfRule type="cellIs" dxfId="7" priority="4" stopIfTrue="1" operator="equal">
      <formula>50</formula>
    </cfRule>
  </conditionalFormatting>
  <conditionalFormatting sqref="C4:L34">
    <cfRule type="cellIs" dxfId="6" priority="3" operator="equal">
      <formula>50</formula>
    </cfRule>
  </conditionalFormatting>
  <conditionalFormatting sqref="A36:L36">
    <cfRule type="cellIs" dxfId="5" priority="2" stopIfTrue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Q2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3" sqref="B13"/>
    </sheetView>
  </sheetViews>
  <sheetFormatPr defaultRowHeight="18" customHeight="1"/>
  <cols>
    <col min="1" max="1" width="23.75" style="1" customWidth="1"/>
    <col min="2" max="2" width="6.25" style="11" customWidth="1"/>
    <col min="3" max="12" width="6" style="16" customWidth="1"/>
    <col min="13" max="13" width="5.25" style="1" customWidth="1"/>
    <col min="14" max="14" width="9.625" style="17" customWidth="1"/>
    <col min="15" max="15" width="5.25" style="2" customWidth="1"/>
    <col min="16" max="16" width="6.875" style="1" hidden="1" customWidth="1"/>
    <col min="17" max="17" width="6.75" style="1" hidden="1" customWidth="1"/>
    <col min="18" max="18" width="6.875" style="1" hidden="1" customWidth="1"/>
    <col min="19" max="19" width="6.75" style="1" hidden="1" customWidth="1"/>
    <col min="20" max="20" width="8.375" style="1" hidden="1" customWidth="1"/>
    <col min="21" max="21" width="6.875" style="1" hidden="1" customWidth="1"/>
    <col min="22" max="23" width="8.375" style="1" customWidth="1"/>
    <col min="24" max="251" width="8.5" style="1" customWidth="1"/>
    <col min="252" max="1019" width="10.75" customWidth="1"/>
    <col min="1020" max="1020" width="9" customWidth="1"/>
  </cols>
  <sheetData>
    <row r="1" spans="1:251" s="29" customFormat="1" ht="69.95" customHeight="1">
      <c r="A1" s="17"/>
      <c r="B1" s="3" t="s">
        <v>0</v>
      </c>
      <c r="C1" s="33">
        <v>44171</v>
      </c>
      <c r="D1" s="33">
        <v>44206</v>
      </c>
      <c r="E1" s="33">
        <v>44213</v>
      </c>
      <c r="F1" s="33">
        <v>44220</v>
      </c>
      <c r="G1" s="33">
        <v>44227</v>
      </c>
      <c r="H1" s="33">
        <v>44234</v>
      </c>
      <c r="I1" s="33">
        <v>44241</v>
      </c>
      <c r="J1" s="33">
        <v>44248</v>
      </c>
      <c r="K1" s="33">
        <v>44255</v>
      </c>
      <c r="L1" s="33">
        <v>44262</v>
      </c>
      <c r="M1" s="54" t="s">
        <v>1</v>
      </c>
      <c r="N1" s="3" t="s">
        <v>2</v>
      </c>
      <c r="O1" s="37"/>
      <c r="P1" s="4" t="s">
        <v>3</v>
      </c>
      <c r="Q1" s="4" t="s">
        <v>48</v>
      </c>
      <c r="R1" s="56" t="s">
        <v>49</v>
      </c>
      <c r="S1" s="5" t="s">
        <v>4</v>
      </c>
      <c r="T1" s="55" t="s">
        <v>5</v>
      </c>
      <c r="U1" s="6" t="s">
        <v>6</v>
      </c>
      <c r="V1" s="30"/>
      <c r="W1" s="30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</row>
    <row r="2" spans="1:251" ht="18" customHeight="1">
      <c r="A2" s="8" t="s">
        <v>7</v>
      </c>
      <c r="B2" s="2"/>
      <c r="C2" s="58" t="s">
        <v>45</v>
      </c>
      <c r="D2" s="59" t="s">
        <v>53</v>
      </c>
      <c r="E2" s="58" t="s">
        <v>105</v>
      </c>
      <c r="F2" s="58" t="s">
        <v>8</v>
      </c>
      <c r="G2" s="58" t="s">
        <v>47</v>
      </c>
      <c r="H2" s="59" t="s">
        <v>45</v>
      </c>
      <c r="I2" s="58" t="s">
        <v>53</v>
      </c>
      <c r="J2" s="58" t="s">
        <v>105</v>
      </c>
      <c r="K2" s="58" t="s">
        <v>8</v>
      </c>
      <c r="L2" s="58" t="s">
        <v>9</v>
      </c>
      <c r="N2" s="3"/>
    </row>
    <row r="3" spans="1:251" ht="18" customHeight="1">
      <c r="A3" s="10" t="s">
        <v>10</v>
      </c>
      <c r="N3" s="25"/>
    </row>
    <row r="4" spans="1:251" s="40" customFormat="1" ht="18" customHeight="1">
      <c r="A4" s="40" t="s">
        <v>38</v>
      </c>
      <c r="B4" s="34"/>
      <c r="C4" s="17">
        <v>39</v>
      </c>
      <c r="D4" s="17">
        <v>47</v>
      </c>
      <c r="E4" s="17">
        <v>38</v>
      </c>
      <c r="F4" s="17">
        <v>41</v>
      </c>
      <c r="G4" s="17">
        <v>40</v>
      </c>
      <c r="H4" s="17">
        <v>39</v>
      </c>
      <c r="I4" s="17">
        <v>46</v>
      </c>
      <c r="J4" s="17">
        <v>41</v>
      </c>
      <c r="K4" s="17">
        <v>44</v>
      </c>
      <c r="L4" s="17">
        <v>38</v>
      </c>
      <c r="M4" s="34">
        <f t="shared" ref="M4:M18" si="0">COUNT(C4,D4,E4,F4,G4,H4,I4,J4,K4,L4)</f>
        <v>10</v>
      </c>
      <c r="N4" s="65">
        <f t="shared" ref="N4:N18" si="1">AVERAGE(C4:L4)*2</f>
        <v>82.6</v>
      </c>
      <c r="O4" s="36" t="s">
        <v>37</v>
      </c>
    </row>
    <row r="5" spans="1:251" s="41" customFormat="1" ht="18" customHeight="1">
      <c r="A5" s="40" t="s">
        <v>94</v>
      </c>
      <c r="B5" s="34" t="s">
        <v>13</v>
      </c>
      <c r="C5" s="17">
        <v>33</v>
      </c>
      <c r="D5" s="34">
        <v>37</v>
      </c>
      <c r="E5" s="34">
        <v>39</v>
      </c>
      <c r="F5" s="34"/>
      <c r="G5" s="34">
        <v>44</v>
      </c>
      <c r="H5" s="17">
        <v>33</v>
      </c>
      <c r="I5" s="17">
        <v>39</v>
      </c>
      <c r="J5" s="17">
        <v>40</v>
      </c>
      <c r="K5" s="17">
        <v>40</v>
      </c>
      <c r="L5" s="17">
        <v>30</v>
      </c>
      <c r="M5" s="34">
        <f t="shared" si="0"/>
        <v>9</v>
      </c>
      <c r="N5" s="65">
        <f t="shared" si="1"/>
        <v>74.444444444444443</v>
      </c>
      <c r="O5" s="36" t="s">
        <v>37</v>
      </c>
      <c r="P5" s="40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</row>
    <row r="6" spans="1:251" s="41" customFormat="1" ht="18" customHeight="1">
      <c r="A6" s="40" t="s">
        <v>115</v>
      </c>
      <c r="B6" s="34" t="s">
        <v>13</v>
      </c>
      <c r="C6" s="17">
        <v>42</v>
      </c>
      <c r="D6" s="34"/>
      <c r="E6" s="34"/>
      <c r="F6" s="34"/>
      <c r="G6" s="34"/>
      <c r="H6" s="17"/>
      <c r="I6" s="17"/>
      <c r="J6" s="17"/>
      <c r="K6" s="17"/>
      <c r="L6" s="17"/>
      <c r="M6" s="34">
        <f t="shared" ref="M6" si="2">COUNT(C6,D6,E6,F6,G6,H6,I6,J6,K6,L6)</f>
        <v>1</v>
      </c>
      <c r="N6" s="65">
        <f t="shared" ref="N6" si="3">AVERAGE(C6:L6)*2</f>
        <v>84</v>
      </c>
      <c r="O6" s="36" t="s">
        <v>37</v>
      </c>
      <c r="P6" s="40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</row>
    <row r="7" spans="1:251" s="41" customFormat="1" ht="18" customHeight="1">
      <c r="A7" s="40" t="s">
        <v>142</v>
      </c>
      <c r="B7" s="34"/>
      <c r="C7" s="17"/>
      <c r="D7" s="34"/>
      <c r="E7" s="34">
        <v>47</v>
      </c>
      <c r="F7" s="34"/>
      <c r="G7" s="34"/>
      <c r="H7" s="17"/>
      <c r="I7" s="17"/>
      <c r="J7" s="17"/>
      <c r="K7" s="17"/>
      <c r="L7" s="17"/>
      <c r="M7" s="34">
        <f t="shared" ref="M7" si="4">COUNT(C7,D7,E7,F7,G7,H7,I7,J7,K7,L7)</f>
        <v>1</v>
      </c>
      <c r="N7" s="65">
        <f t="shared" ref="N7" si="5">AVERAGE(C7:L7)*2</f>
        <v>94</v>
      </c>
      <c r="O7" s="36" t="s">
        <v>37</v>
      </c>
      <c r="P7" s="40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</row>
    <row r="8" spans="1:251" s="41" customFormat="1" ht="18" customHeight="1">
      <c r="A8" s="40" t="s">
        <v>104</v>
      </c>
      <c r="B8" s="34"/>
      <c r="C8" s="17">
        <v>47</v>
      </c>
      <c r="D8" s="34"/>
      <c r="E8" s="34"/>
      <c r="F8" s="34"/>
      <c r="G8" s="34"/>
      <c r="H8" s="17"/>
      <c r="I8" s="17"/>
      <c r="J8" s="17"/>
      <c r="K8" s="17"/>
      <c r="L8" s="17"/>
      <c r="M8" s="34">
        <f t="shared" si="0"/>
        <v>1</v>
      </c>
      <c r="N8" s="65">
        <f t="shared" si="1"/>
        <v>94</v>
      </c>
      <c r="O8" s="36" t="s">
        <v>37</v>
      </c>
      <c r="P8" s="40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</row>
    <row r="9" spans="1:251" ht="18" customHeight="1">
      <c r="A9" s="40" t="s">
        <v>130</v>
      </c>
      <c r="B9" s="34"/>
      <c r="C9" s="17"/>
      <c r="D9" s="34">
        <v>48</v>
      </c>
      <c r="E9" s="34"/>
      <c r="F9" s="34"/>
      <c r="G9" s="34"/>
      <c r="H9" s="17"/>
      <c r="I9" s="17"/>
      <c r="J9" s="17"/>
      <c r="K9" s="17"/>
      <c r="L9" s="17"/>
      <c r="M9" s="34">
        <f t="shared" ref="M9:M10" si="6">COUNT(C9,D9,E9,F9,G9,H9,I9,J9,K9,L9)</f>
        <v>1</v>
      </c>
      <c r="N9" s="65">
        <f t="shared" ref="N9:N10" si="7">AVERAGE(C9:L9)*2</f>
        <v>96</v>
      </c>
      <c r="O9" s="36" t="s">
        <v>37</v>
      </c>
    </row>
    <row r="10" spans="1:251" ht="18" customHeight="1">
      <c r="A10" s="40" t="s">
        <v>131</v>
      </c>
      <c r="B10" s="34"/>
      <c r="C10" s="17"/>
      <c r="D10" s="34">
        <v>48</v>
      </c>
      <c r="E10" s="34"/>
      <c r="F10" s="34"/>
      <c r="G10" s="34"/>
      <c r="H10" s="17"/>
      <c r="I10" s="17"/>
      <c r="J10" s="17"/>
      <c r="K10" s="17"/>
      <c r="L10" s="17"/>
      <c r="M10" s="34">
        <f t="shared" si="6"/>
        <v>1</v>
      </c>
      <c r="N10" s="65">
        <f t="shared" si="7"/>
        <v>96</v>
      </c>
      <c r="O10" s="36" t="s">
        <v>37</v>
      </c>
    </row>
    <row r="11" spans="1:251" ht="18" customHeight="1">
      <c r="A11" s="40" t="s">
        <v>96</v>
      </c>
      <c r="B11" s="34" t="s">
        <v>13</v>
      </c>
      <c r="C11" s="17">
        <v>31</v>
      </c>
      <c r="D11" s="34"/>
      <c r="E11" s="34"/>
      <c r="F11" s="34"/>
      <c r="G11" s="34"/>
      <c r="H11" s="17"/>
      <c r="I11" s="17"/>
      <c r="J11" s="17"/>
      <c r="K11" s="17"/>
      <c r="L11" s="17"/>
      <c r="M11" s="34">
        <f t="shared" si="0"/>
        <v>1</v>
      </c>
      <c r="N11" s="65">
        <f t="shared" si="1"/>
        <v>62</v>
      </c>
      <c r="O11" s="36" t="s">
        <v>37</v>
      </c>
    </row>
    <row r="12" spans="1:251" ht="18" customHeight="1">
      <c r="A12" s="40" t="s">
        <v>143</v>
      </c>
      <c r="B12" s="34" t="s">
        <v>14</v>
      </c>
      <c r="C12" s="17"/>
      <c r="D12" s="17"/>
      <c r="E12" s="17">
        <v>39</v>
      </c>
      <c r="F12" s="17"/>
      <c r="G12" s="17"/>
      <c r="H12" s="17"/>
      <c r="I12" s="17"/>
      <c r="J12" s="17"/>
      <c r="K12" s="17"/>
      <c r="L12" s="17"/>
      <c r="M12" s="34">
        <f t="shared" si="0"/>
        <v>1</v>
      </c>
      <c r="N12" s="65">
        <f t="shared" si="1"/>
        <v>78</v>
      </c>
      <c r="O12" s="36" t="s">
        <v>37</v>
      </c>
    </row>
    <row r="13" spans="1:251" ht="18" customHeight="1">
      <c r="A13" s="40" t="s">
        <v>95</v>
      </c>
      <c r="B13" s="34" t="s">
        <v>13</v>
      </c>
      <c r="C13" s="17">
        <v>33</v>
      </c>
      <c r="D13" s="17">
        <v>43</v>
      </c>
      <c r="E13" s="17">
        <v>40</v>
      </c>
      <c r="F13" s="17">
        <v>39</v>
      </c>
      <c r="G13" s="17">
        <v>44</v>
      </c>
      <c r="H13" s="17">
        <v>39</v>
      </c>
      <c r="I13" s="17">
        <v>40</v>
      </c>
      <c r="J13" s="17">
        <v>40</v>
      </c>
      <c r="K13" s="17">
        <v>46</v>
      </c>
      <c r="L13" s="17">
        <v>41</v>
      </c>
      <c r="M13" s="34">
        <f t="shared" si="0"/>
        <v>10</v>
      </c>
      <c r="N13" s="65">
        <f t="shared" si="1"/>
        <v>81</v>
      </c>
      <c r="O13" s="36" t="s">
        <v>37</v>
      </c>
    </row>
    <row r="14" spans="1:251" ht="18" customHeight="1">
      <c r="A14" s="40" t="s">
        <v>114</v>
      </c>
      <c r="B14" s="34"/>
      <c r="C14" s="17">
        <v>41</v>
      </c>
      <c r="D14" s="17">
        <v>47</v>
      </c>
      <c r="E14" s="17"/>
      <c r="F14" s="17">
        <v>42</v>
      </c>
      <c r="G14" s="17"/>
      <c r="H14" s="17">
        <v>44</v>
      </c>
      <c r="I14" s="17">
        <v>48</v>
      </c>
      <c r="J14" s="17"/>
      <c r="K14" s="17">
        <v>44</v>
      </c>
      <c r="L14" s="17">
        <v>42</v>
      </c>
      <c r="M14" s="34">
        <f t="shared" si="0"/>
        <v>7</v>
      </c>
      <c r="N14" s="65">
        <f t="shared" si="1"/>
        <v>88</v>
      </c>
      <c r="O14" s="36" t="s">
        <v>37</v>
      </c>
    </row>
    <row r="15" spans="1:251" ht="18" customHeight="1">
      <c r="A15" s="40" t="s">
        <v>55</v>
      </c>
      <c r="B15" s="34"/>
      <c r="C15" s="17"/>
      <c r="D15" s="17">
        <v>49</v>
      </c>
      <c r="E15" s="17"/>
      <c r="F15" s="17"/>
      <c r="G15" s="17">
        <v>49</v>
      </c>
      <c r="H15" s="17"/>
      <c r="I15" s="17">
        <v>49</v>
      </c>
      <c r="J15" s="17">
        <v>50</v>
      </c>
      <c r="K15" s="17"/>
      <c r="L15" s="17"/>
      <c r="M15" s="34">
        <f t="shared" si="0"/>
        <v>4</v>
      </c>
      <c r="N15" s="65">
        <f t="shared" si="1"/>
        <v>98.5</v>
      </c>
      <c r="O15" s="36" t="s">
        <v>37</v>
      </c>
    </row>
    <row r="16" spans="1:251" ht="18" customHeight="1">
      <c r="A16" s="40" t="s">
        <v>129</v>
      </c>
      <c r="B16" s="34"/>
      <c r="C16" s="17"/>
      <c r="D16" s="17">
        <v>46</v>
      </c>
      <c r="E16" s="17"/>
      <c r="F16" s="17"/>
      <c r="G16" s="17"/>
      <c r="H16" s="17"/>
      <c r="I16" s="17">
        <v>49</v>
      </c>
      <c r="J16" s="17"/>
      <c r="K16" s="17"/>
      <c r="L16" s="17"/>
      <c r="M16" s="34">
        <f t="shared" ref="M16" si="8">COUNT(C16,D16,E16,F16,G16,H16,I16,J16,K16,L16)</f>
        <v>2</v>
      </c>
      <c r="N16" s="65">
        <f t="shared" ref="N16" si="9">AVERAGE(C16:L16)*2</f>
        <v>95</v>
      </c>
      <c r="O16" s="36" t="s">
        <v>37</v>
      </c>
    </row>
    <row r="17" spans="1:15" ht="18" customHeight="1">
      <c r="A17" s="40" t="s">
        <v>56</v>
      </c>
      <c r="B17" s="34"/>
      <c r="C17" s="17">
        <v>41</v>
      </c>
      <c r="D17" s="17">
        <v>47</v>
      </c>
      <c r="E17" s="17"/>
      <c r="F17" s="17">
        <v>44</v>
      </c>
      <c r="G17" s="17">
        <v>45</v>
      </c>
      <c r="H17" s="17">
        <v>46</v>
      </c>
      <c r="I17" s="17">
        <v>46</v>
      </c>
      <c r="J17" s="17">
        <v>44</v>
      </c>
      <c r="K17" s="17">
        <v>48</v>
      </c>
      <c r="L17" s="17"/>
      <c r="M17" s="34">
        <f t="shared" si="0"/>
        <v>8</v>
      </c>
      <c r="N17" s="65">
        <f t="shared" si="1"/>
        <v>90.25</v>
      </c>
      <c r="O17" s="36" t="s">
        <v>37</v>
      </c>
    </row>
    <row r="18" spans="1:15" ht="18" customHeight="1">
      <c r="A18" s="40" t="s">
        <v>57</v>
      </c>
      <c r="B18" s="34" t="s">
        <v>14</v>
      </c>
      <c r="C18" s="17">
        <v>36</v>
      </c>
      <c r="D18" s="17">
        <v>40</v>
      </c>
      <c r="E18" s="17"/>
      <c r="F18" s="17">
        <v>36</v>
      </c>
      <c r="G18" s="17">
        <v>43</v>
      </c>
      <c r="H18" s="17">
        <v>35</v>
      </c>
      <c r="I18" s="17"/>
      <c r="J18" s="17"/>
      <c r="K18" s="17">
        <v>39</v>
      </c>
      <c r="L18" s="17"/>
      <c r="M18" s="34">
        <f t="shared" si="0"/>
        <v>6</v>
      </c>
      <c r="N18" s="65">
        <f t="shared" si="1"/>
        <v>76.333333333333329</v>
      </c>
      <c r="O18" s="36" t="s">
        <v>37</v>
      </c>
    </row>
    <row r="19" spans="1:15" ht="18" customHeight="1">
      <c r="A19" s="40" t="s">
        <v>132</v>
      </c>
      <c r="B19" s="34" t="s">
        <v>133</v>
      </c>
      <c r="C19" s="17"/>
      <c r="D19" s="17">
        <v>30</v>
      </c>
      <c r="E19" s="17"/>
      <c r="F19" s="17">
        <v>40</v>
      </c>
      <c r="G19" s="17"/>
      <c r="H19" s="17"/>
      <c r="I19" s="17"/>
      <c r="J19" s="17"/>
      <c r="K19" s="17"/>
      <c r="L19" s="17"/>
      <c r="M19" s="34">
        <f t="shared" ref="M19" si="10">COUNT(C19,D19,E19,F19,G19,H19,I19,J19,K19,L19)</f>
        <v>2</v>
      </c>
      <c r="N19" s="65">
        <f t="shared" ref="N19" si="11">AVERAGE(C19:L19)*2</f>
        <v>70</v>
      </c>
      <c r="O19" s="36" t="s">
        <v>37</v>
      </c>
    </row>
    <row r="21" spans="1:15" ht="18" customHeight="1">
      <c r="A21" s="38" t="s">
        <v>25</v>
      </c>
      <c r="B21" s="17"/>
      <c r="C21" s="34">
        <f>COUNT(C4:C20)</f>
        <v>9</v>
      </c>
      <c r="D21" s="34">
        <f>COUNT(D4:D20)</f>
        <v>11</v>
      </c>
      <c r="E21" s="34">
        <f>COUNT(E4:E20)</f>
        <v>5</v>
      </c>
      <c r="F21" s="34">
        <f>COUNT(F4:F20)</f>
        <v>6</v>
      </c>
      <c r="G21" s="34">
        <f>COUNT(G4:G20)</f>
        <v>6</v>
      </c>
      <c r="H21" s="34">
        <f>COUNT(H4:H20)</f>
        <v>6</v>
      </c>
      <c r="I21" s="34">
        <f>COUNT(I4:I20)</f>
        <v>7</v>
      </c>
      <c r="J21" s="34">
        <f>COUNT(J4:J20)</f>
        <v>5</v>
      </c>
      <c r="K21" s="34">
        <f>COUNT(K4:K20)</f>
        <v>6</v>
      </c>
      <c r="L21" s="34">
        <f>COUNT(L4:L20)</f>
        <v>4</v>
      </c>
      <c r="M21" s="16">
        <f>COUNT(M4:M20)</f>
        <v>16</v>
      </c>
    </row>
  </sheetData>
  <sortState xmlns:xlrd2="http://schemas.microsoft.com/office/spreadsheetml/2017/richdata2" ref="A4:O19">
    <sortCondition ref="A4:A19"/>
  </sortState>
  <conditionalFormatting sqref="B4:M19">
    <cfRule type="cellIs" dxfId="4" priority="8" stopIfTrue="1" operator="equal">
      <formula>50</formula>
    </cfRule>
  </conditionalFormatting>
  <conditionalFormatting sqref="C4:L19">
    <cfRule type="cellIs" dxfId="3" priority="7" operator="equal">
      <formula>50</formula>
    </cfRule>
  </conditionalFormatting>
  <conditionalFormatting sqref="A21:L21">
    <cfRule type="cellIs" dxfId="2" priority="2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8"/>
  <sheetViews>
    <sheetView tabSelected="1" workbookViewId="0">
      <selection activeCell="B13" sqref="B13"/>
    </sheetView>
  </sheetViews>
  <sheetFormatPr defaultRowHeight="15"/>
  <cols>
    <col min="1" max="1" width="14.25" customWidth="1"/>
    <col min="2" max="3" width="6.625" style="29" customWidth="1"/>
    <col min="4" max="4" width="6.625" style="30" customWidth="1"/>
    <col min="5" max="11" width="6.625" style="29" customWidth="1"/>
    <col min="12" max="12" width="8.5" style="48" customWidth="1"/>
    <col min="13" max="251" width="8.375" customWidth="1"/>
    <col min="252" max="252" width="9" customWidth="1"/>
  </cols>
  <sheetData>
    <row r="1" spans="1:14" ht="15.75">
      <c r="B1" s="33">
        <v>44171</v>
      </c>
      <c r="C1" s="33">
        <v>44206</v>
      </c>
      <c r="D1" s="33">
        <v>44213</v>
      </c>
      <c r="E1" s="33">
        <v>44220</v>
      </c>
      <c r="F1" s="33">
        <v>44227</v>
      </c>
      <c r="G1" s="33">
        <v>44234</v>
      </c>
      <c r="H1" s="33">
        <v>44241</v>
      </c>
      <c r="I1" s="33">
        <v>44248</v>
      </c>
      <c r="J1" s="33">
        <v>44255</v>
      </c>
      <c r="K1" s="33">
        <v>44262</v>
      </c>
      <c r="L1" s="28" t="s">
        <v>51</v>
      </c>
    </row>
    <row r="2" spans="1:14" ht="15.75">
      <c r="A2" s="61" t="s">
        <v>41</v>
      </c>
      <c r="B2" s="58" t="s">
        <v>45</v>
      </c>
      <c r="C2" s="59" t="s">
        <v>53</v>
      </c>
      <c r="D2" s="58" t="s">
        <v>105</v>
      </c>
      <c r="E2" s="58" t="s">
        <v>8</v>
      </c>
      <c r="F2" s="58" t="s">
        <v>47</v>
      </c>
      <c r="G2" s="59" t="s">
        <v>45</v>
      </c>
      <c r="H2" s="58" t="s">
        <v>53</v>
      </c>
      <c r="I2" s="58" t="s">
        <v>105</v>
      </c>
      <c r="J2" s="58" t="s">
        <v>8</v>
      </c>
      <c r="K2" s="58" t="s">
        <v>9</v>
      </c>
    </row>
    <row r="4" spans="1:14">
      <c r="A4" s="1" t="s">
        <v>42</v>
      </c>
      <c r="B4" s="31">
        <v>5</v>
      </c>
      <c r="C4" s="31">
        <v>5</v>
      </c>
      <c r="D4" s="32">
        <v>5</v>
      </c>
      <c r="E4" s="31">
        <v>5</v>
      </c>
      <c r="F4" s="31">
        <v>4</v>
      </c>
      <c r="G4" s="31">
        <v>5</v>
      </c>
      <c r="H4" s="31">
        <v>2</v>
      </c>
      <c r="I4" s="31">
        <v>5</v>
      </c>
      <c r="J4" s="31">
        <v>4</v>
      </c>
      <c r="K4" s="31">
        <v>5</v>
      </c>
      <c r="L4" s="17">
        <f>SUM(B4:C4:D4:E4:F4:G4:H4:I4:J4:K4)</f>
        <v>45</v>
      </c>
    </row>
    <row r="5" spans="1:14">
      <c r="A5" s="1" t="s">
        <v>106</v>
      </c>
      <c r="B5" s="31">
        <v>3</v>
      </c>
      <c r="C5" s="31">
        <v>2</v>
      </c>
      <c r="D5" s="32">
        <v>3</v>
      </c>
      <c r="E5" s="31">
        <v>3</v>
      </c>
      <c r="F5" s="31">
        <v>3</v>
      </c>
      <c r="G5" s="31">
        <v>3</v>
      </c>
      <c r="H5" s="31">
        <v>5</v>
      </c>
      <c r="I5" s="31">
        <v>2</v>
      </c>
      <c r="J5" s="31">
        <v>3</v>
      </c>
      <c r="K5" s="31">
        <v>3</v>
      </c>
      <c r="L5" s="17">
        <f>SUM(B5:C5:D5:E5:F5:G5:H5:I5:J5:K5)</f>
        <v>30</v>
      </c>
    </row>
    <row r="6" spans="1:14">
      <c r="A6" s="1" t="s">
        <v>43</v>
      </c>
      <c r="B6" s="31">
        <v>4</v>
      </c>
      <c r="C6" s="31">
        <v>3</v>
      </c>
      <c r="D6" s="32">
        <v>2</v>
      </c>
      <c r="E6" s="31">
        <v>4</v>
      </c>
      <c r="F6" s="31">
        <v>5</v>
      </c>
      <c r="G6" s="31">
        <v>4</v>
      </c>
      <c r="H6" s="31">
        <v>4</v>
      </c>
      <c r="I6" s="31">
        <v>4</v>
      </c>
      <c r="J6" s="31">
        <v>5</v>
      </c>
      <c r="K6" s="31">
        <v>4</v>
      </c>
      <c r="L6" s="17">
        <f>SUM(B6:C6:D6:E6:F6:G6:H6:I6:J6:K6)</f>
        <v>39</v>
      </c>
      <c r="N6" s="29"/>
    </row>
    <row r="7" spans="1:14">
      <c r="A7" s="1" t="s">
        <v>107</v>
      </c>
      <c r="B7" s="31">
        <v>1</v>
      </c>
      <c r="C7" s="31">
        <v>1</v>
      </c>
      <c r="D7" s="32">
        <v>4</v>
      </c>
      <c r="E7" s="31">
        <v>1</v>
      </c>
      <c r="F7" s="31">
        <v>2</v>
      </c>
      <c r="G7" s="31">
        <v>2</v>
      </c>
      <c r="H7" s="31">
        <v>1</v>
      </c>
      <c r="I7" s="31">
        <v>3</v>
      </c>
      <c r="J7" s="31">
        <v>2</v>
      </c>
      <c r="K7" s="31">
        <v>2</v>
      </c>
      <c r="L7" s="17">
        <f>SUM(B7:C7:D7:E7:F7:G7:H7:I7:J7:K7)</f>
        <v>19</v>
      </c>
      <c r="N7" s="29"/>
    </row>
    <row r="8" spans="1:14">
      <c r="A8" s="1" t="s">
        <v>44</v>
      </c>
      <c r="B8" s="31">
        <v>2</v>
      </c>
      <c r="C8" s="31">
        <v>4</v>
      </c>
      <c r="D8" s="32">
        <v>1</v>
      </c>
      <c r="E8" s="31">
        <v>2</v>
      </c>
      <c r="F8" s="31">
        <v>1</v>
      </c>
      <c r="G8" s="31">
        <v>1</v>
      </c>
      <c r="H8" s="31">
        <v>3</v>
      </c>
      <c r="I8" s="31">
        <v>1</v>
      </c>
      <c r="J8" s="31">
        <v>1</v>
      </c>
      <c r="K8" s="31">
        <v>1</v>
      </c>
      <c r="L8" s="17">
        <f>SUM(B8:C8:D8:E8:F8:G8:H8:I8:J8:K8)</f>
        <v>17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84"/>
  <sheetViews>
    <sheetView topLeftCell="G1" workbookViewId="0">
      <selection activeCell="V6" sqref="V6:X12"/>
    </sheetView>
  </sheetViews>
  <sheetFormatPr defaultRowHeight="14.25"/>
  <cols>
    <col min="1" max="1" width="16.375" style="30" hidden="1" customWidth="1"/>
    <col min="2" max="2" width="6.25" style="30" hidden="1" customWidth="1"/>
    <col min="3" max="6" width="0" hidden="1" customWidth="1"/>
    <col min="7" max="7" width="17.875" customWidth="1"/>
    <col min="8" max="8" width="6.625" customWidth="1"/>
    <col min="9" max="15" width="9" customWidth="1"/>
    <col min="16" max="16" width="6.625" customWidth="1"/>
    <col min="17" max="17" width="8.625" customWidth="1"/>
    <col min="18" max="18" width="5.625" customWidth="1"/>
    <col min="19" max="19" width="15.625" style="29" customWidth="1"/>
    <col min="20" max="20" width="9.5" style="29" customWidth="1"/>
  </cols>
  <sheetData>
    <row r="1" spans="19:22">
      <c r="S1"/>
      <c r="T1"/>
    </row>
    <row r="2" spans="19:22">
      <c r="S2"/>
      <c r="T2"/>
      <c r="V2" s="64" t="s">
        <v>84</v>
      </c>
    </row>
    <row r="3" spans="19:22" ht="15">
      <c r="S3"/>
      <c r="T3"/>
      <c r="V3" s="63" t="s">
        <v>83</v>
      </c>
    </row>
    <row r="4" spans="19:22" ht="15">
      <c r="S4"/>
      <c r="T4"/>
      <c r="V4" s="62" t="s">
        <v>82</v>
      </c>
    </row>
    <row r="5" spans="19:22" ht="15">
      <c r="S5"/>
      <c r="T5"/>
      <c r="V5" s="62" t="s">
        <v>81</v>
      </c>
    </row>
    <row r="6" spans="19:22" ht="15">
      <c r="S6"/>
      <c r="T6"/>
      <c r="V6" s="46" t="s">
        <v>88</v>
      </c>
    </row>
    <row r="7" spans="19:22" ht="15">
      <c r="S7"/>
      <c r="T7"/>
      <c r="V7" s="46" t="s">
        <v>86</v>
      </c>
    </row>
    <row r="8" spans="19:22" ht="15">
      <c r="S8"/>
      <c r="T8"/>
      <c r="V8" s="46" t="s">
        <v>87</v>
      </c>
    </row>
    <row r="9" spans="19:22" ht="15">
      <c r="S9"/>
      <c r="T9"/>
      <c r="V9" s="46" t="s">
        <v>85</v>
      </c>
    </row>
    <row r="10" spans="19:22">
      <c r="S10"/>
      <c r="T10"/>
    </row>
    <row r="11" spans="19:22" ht="15">
      <c r="S11"/>
      <c r="T11"/>
      <c r="V11" s="46" t="s">
        <v>89</v>
      </c>
    </row>
    <row r="12" spans="19:22" ht="15">
      <c r="S12"/>
      <c r="T12"/>
      <c r="V12" s="46" t="s">
        <v>90</v>
      </c>
    </row>
    <row r="13" spans="19:22">
      <c r="S13"/>
      <c r="T13"/>
    </row>
    <row r="14" spans="19:22">
      <c r="S14"/>
      <c r="T14"/>
    </row>
    <row r="15" spans="19:22">
      <c r="S15"/>
      <c r="T15"/>
    </row>
    <row r="16" spans="19:22">
      <c r="S16"/>
      <c r="T16"/>
    </row>
    <row r="17" spans="19:20">
      <c r="S17"/>
      <c r="T17"/>
    </row>
    <row r="18" spans="19:20">
      <c r="S18"/>
      <c r="T18"/>
    </row>
    <row r="19" spans="19:20">
      <c r="S19"/>
      <c r="T19"/>
    </row>
    <row r="20" spans="19:20">
      <c r="S20"/>
      <c r="T20"/>
    </row>
    <row r="21" spans="19:20">
      <c r="S21"/>
      <c r="T21"/>
    </row>
    <row r="22" spans="19:20">
      <c r="S22"/>
      <c r="T22"/>
    </row>
    <row r="23" spans="19:20">
      <c r="S23"/>
      <c r="T23"/>
    </row>
    <row r="24" spans="19:20">
      <c r="S24"/>
      <c r="T24"/>
    </row>
    <row r="25" spans="19:20">
      <c r="S25"/>
      <c r="T25"/>
    </row>
    <row r="26" spans="19:20">
      <c r="S26"/>
      <c r="T26"/>
    </row>
    <row r="27" spans="19:20">
      <c r="S27"/>
      <c r="T27"/>
    </row>
    <row r="28" spans="19:20">
      <c r="S28"/>
      <c r="T28"/>
    </row>
    <row r="29" spans="19:20">
      <c r="S29"/>
      <c r="T29"/>
    </row>
    <row r="30" spans="19:20">
      <c r="S30"/>
      <c r="T30"/>
    </row>
    <row r="31" spans="19:20">
      <c r="S31"/>
      <c r="T31"/>
    </row>
    <row r="32" spans="19:20">
      <c r="S32"/>
      <c r="T32"/>
    </row>
    <row r="33" spans="19:20">
      <c r="S33"/>
      <c r="T33"/>
    </row>
    <row r="34" spans="19:20">
      <c r="S34"/>
      <c r="T34"/>
    </row>
    <row r="35" spans="19:20">
      <c r="S35"/>
      <c r="T35"/>
    </row>
    <row r="36" spans="19:20">
      <c r="S36"/>
      <c r="T36"/>
    </row>
    <row r="37" spans="19:20">
      <c r="S37"/>
      <c r="T37"/>
    </row>
    <row r="38" spans="19:20">
      <c r="S38"/>
      <c r="T38"/>
    </row>
    <row r="39" spans="19:20">
      <c r="S39"/>
      <c r="T39"/>
    </row>
    <row r="40" spans="19:20">
      <c r="S40"/>
      <c r="T40"/>
    </row>
    <row r="41" spans="19:20">
      <c r="S41"/>
      <c r="T41"/>
    </row>
    <row r="42" spans="19:20">
      <c r="S42"/>
      <c r="T42"/>
    </row>
    <row r="43" spans="19:20">
      <c r="S43"/>
      <c r="T43"/>
    </row>
    <row r="44" spans="19:20">
      <c r="S44"/>
      <c r="T44"/>
    </row>
    <row r="45" spans="19:20">
      <c r="S45"/>
      <c r="T45"/>
    </row>
    <row r="46" spans="19:20">
      <c r="S46"/>
      <c r="T46"/>
    </row>
    <row r="47" spans="19:20">
      <c r="S47"/>
      <c r="T47"/>
    </row>
    <row r="48" spans="19:20">
      <c r="S48"/>
      <c r="T48"/>
    </row>
    <row r="49" spans="19:20">
      <c r="S49"/>
      <c r="T49"/>
    </row>
    <row r="50" spans="19:20">
      <c r="S50"/>
      <c r="T50"/>
    </row>
    <row r="51" spans="19:20">
      <c r="S51"/>
      <c r="T51"/>
    </row>
    <row r="52" spans="19:20">
      <c r="S52"/>
      <c r="T52"/>
    </row>
    <row r="53" spans="19:20">
      <c r="S53"/>
      <c r="T53"/>
    </row>
    <row r="54" spans="19:20">
      <c r="S54"/>
      <c r="T54"/>
    </row>
    <row r="55" spans="19:20">
      <c r="S55"/>
      <c r="T55"/>
    </row>
    <row r="56" spans="19:20">
      <c r="S56"/>
      <c r="T56"/>
    </row>
    <row r="57" spans="19:20">
      <c r="S57"/>
      <c r="T57"/>
    </row>
    <row r="58" spans="19:20">
      <c r="S58"/>
      <c r="T58"/>
    </row>
    <row r="59" spans="19:20">
      <c r="S59"/>
      <c r="T59"/>
    </row>
    <row r="60" spans="19:20">
      <c r="S60"/>
      <c r="T60"/>
    </row>
    <row r="61" spans="19:20">
      <c r="S61"/>
      <c r="T61"/>
    </row>
    <row r="62" spans="19:20">
      <c r="S62"/>
      <c r="T62"/>
    </row>
    <row r="63" spans="19:20">
      <c r="S63"/>
      <c r="T63"/>
    </row>
    <row r="64" spans="19:20">
      <c r="S64"/>
      <c r="T64"/>
    </row>
    <row r="65" spans="19:20">
      <c r="S65"/>
      <c r="T65"/>
    </row>
    <row r="66" spans="19:20">
      <c r="S66"/>
      <c r="T66"/>
    </row>
    <row r="67" spans="19:20">
      <c r="S67"/>
      <c r="T67"/>
    </row>
    <row r="68" spans="19:20">
      <c r="S68"/>
      <c r="T68"/>
    </row>
    <row r="69" spans="19:20">
      <c r="S69"/>
      <c r="T69"/>
    </row>
    <row r="70" spans="19:20">
      <c r="S70"/>
      <c r="T70"/>
    </row>
    <row r="71" spans="19:20">
      <c r="S71"/>
      <c r="T71"/>
    </row>
    <row r="72" spans="19:20">
      <c r="S72"/>
      <c r="T72"/>
    </row>
    <row r="73" spans="19:20">
      <c r="S73"/>
      <c r="T73"/>
    </row>
    <row r="74" spans="19:20">
      <c r="S74"/>
      <c r="T74"/>
    </row>
    <row r="75" spans="19:20">
      <c r="S75"/>
      <c r="T75"/>
    </row>
    <row r="76" spans="19:20">
      <c r="S76"/>
      <c r="T76"/>
    </row>
    <row r="77" spans="19:20">
      <c r="S77"/>
      <c r="T77"/>
    </row>
    <row r="78" spans="19:20">
      <c r="S78"/>
      <c r="T78"/>
    </row>
    <row r="79" spans="19:20">
      <c r="S79"/>
      <c r="T79"/>
    </row>
    <row r="80" spans="19:20">
      <c r="S80"/>
      <c r="T80"/>
    </row>
    <row r="81" spans="19:20">
      <c r="S81"/>
      <c r="T81"/>
    </row>
    <row r="82" spans="19:20">
      <c r="S82"/>
      <c r="T82"/>
    </row>
    <row r="83" spans="19:20">
      <c r="S83"/>
      <c r="T83"/>
    </row>
    <row r="84" spans="19:20">
      <c r="S84"/>
      <c r="T84"/>
    </row>
  </sheetData>
  <sortState xmlns:xlrd2="http://schemas.microsoft.com/office/spreadsheetml/2017/richdata2" ref="G2:R74">
    <sortCondition descending="1" ref="Q2:Q74"/>
  </sortState>
  <phoneticPr fontId="15" type="noConversion"/>
  <conditionalFormatting sqref="V4">
    <cfRule type="cellIs" dxfId="1" priority="1" stopIfTrue="1" operator="equal">
      <formula>50</formula>
    </cfRule>
  </conditionalFormatting>
  <conditionalFormatting sqref="V5">
    <cfRule type="cellIs" dxfId="0" priority="2" operator="equal">
      <formula>50</formula>
    </cfRule>
  </conditionalFormatting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Brokenstraw</vt:lpstr>
      <vt:lpstr>Kane</vt:lpstr>
      <vt:lpstr>Kalb-Sheff</vt:lpstr>
      <vt:lpstr>Pine_Grove</vt:lpstr>
      <vt:lpstr>SGI</vt:lpstr>
      <vt:lpstr>Team_Points</vt:lpstr>
      <vt:lpstr>FINAL</vt:lpstr>
      <vt:lpstr>Brokenstraw!Print_Area</vt:lpstr>
      <vt:lpstr>'Kalb-Sheff'!Print_Area</vt:lpstr>
      <vt:lpstr>Kane!Print_Area</vt:lpstr>
      <vt:lpstr>Pine_Grove!Print_Area</vt:lpstr>
      <vt:lpstr>SGI!Print_Area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Jim Nowacki</cp:lastModifiedBy>
  <cp:revision>7</cp:revision>
  <cp:lastPrinted>2019-10-25T21:30:13Z</cp:lastPrinted>
  <dcterms:created xsi:type="dcterms:W3CDTF">2000-12-28T00:52:27Z</dcterms:created>
  <dcterms:modified xsi:type="dcterms:W3CDTF">2021-03-08T22:25:52Z</dcterms:modified>
</cp:coreProperties>
</file>