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wacki\Documents\Trap Leagues\CCTL\"/>
    </mc:Choice>
  </mc:AlternateContent>
  <workbookProtection lockStructure="1"/>
  <bookViews>
    <workbookView xWindow="0" yWindow="0" windowWidth="20490" windowHeight="7755"/>
  </bookViews>
  <sheets>
    <sheet name="CARROLL" sheetId="1" r:id="rId1"/>
    <sheet name="CELERON" sheetId="2" r:id="rId2"/>
    <sheet name="BUSTI" sheetId="3" r:id="rId3"/>
    <sheet name="RANDOLPH" sheetId="4" r:id="rId4"/>
    <sheet name="Team_Points" sheetId="5" r:id="rId5"/>
    <sheet name="FIRST_25__50" sheetId="6" r:id="rId6"/>
    <sheet name="1st_half_stats" sheetId="7" r:id="rId7"/>
    <sheet name="Class_status_" sheetId="8" r:id="rId8"/>
    <sheet name="FINAL_STATS" sheetId="9" r:id="rId9"/>
    <sheet name="Sheet1" sheetId="10" r:id="rId10"/>
  </sheets>
  <definedNames>
    <definedName name="_xlnm.Print_Area" localSheetId="2">BUSTI!$A$1:$AF$41</definedName>
    <definedName name="_xlnm.Print_Area" localSheetId="1">CELERON!$A$1:$AG$26</definedName>
    <definedName name="_xlnm.Print_Area" localSheetId="8">FINAL_STATS!$A$3:$W$52</definedName>
    <definedName name="_xlnm.Print_Area" localSheetId="3">RANDOLPH!$A$1:$AF$11</definedName>
  </definedNames>
  <calcPr calcId="152511"/>
</workbook>
</file>

<file path=xl/calcChain.xml><?xml version="1.0" encoding="utf-8"?>
<calcChain xmlns="http://schemas.openxmlformats.org/spreadsheetml/2006/main">
  <c r="C60" i="1" l="1"/>
  <c r="U54" i="1" l="1"/>
  <c r="V54" i="1"/>
  <c r="U14" i="1"/>
  <c r="V14" i="1"/>
  <c r="U34" i="4"/>
  <c r="V34" i="4"/>
  <c r="U10" i="1" l="1"/>
  <c r="V10" i="1"/>
  <c r="U5" i="2"/>
  <c r="V5" i="2"/>
  <c r="U40" i="4" l="1"/>
  <c r="V40" i="4"/>
  <c r="U51" i="1" l="1"/>
  <c r="V51" i="1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C60" i="3"/>
  <c r="U4" i="3"/>
  <c r="V4" i="3"/>
  <c r="U53" i="2" l="1"/>
  <c r="V53" i="2"/>
  <c r="U42" i="3" l="1"/>
  <c r="V42" i="3"/>
  <c r="U59" i="2"/>
  <c r="V59" i="2"/>
  <c r="U43" i="1"/>
  <c r="V43" i="1"/>
  <c r="U29" i="2" l="1"/>
  <c r="V29" i="2"/>
  <c r="D58" i="1"/>
  <c r="E58" i="1"/>
  <c r="F58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T58" i="1"/>
  <c r="C58" i="1"/>
  <c r="U38" i="2"/>
  <c r="V38" i="2"/>
  <c r="U38" i="3"/>
  <c r="V38" i="3"/>
  <c r="U7" i="1"/>
  <c r="V7" i="1"/>
  <c r="U11" i="5" l="1"/>
  <c r="U21" i="4" l="1"/>
  <c r="V21" i="4"/>
  <c r="U22" i="4"/>
  <c r="V22" i="4"/>
  <c r="U12" i="4"/>
  <c r="V12" i="4"/>
  <c r="U12" i="1"/>
  <c r="V12" i="1"/>
  <c r="T58" i="4" l="1"/>
  <c r="U66" i="2" l="1"/>
  <c r="V66" i="2"/>
  <c r="U58" i="2"/>
  <c r="V58" i="2"/>
  <c r="U4" i="1" l="1"/>
  <c r="V4" i="1"/>
  <c r="U44" i="2"/>
  <c r="V44" i="2"/>
  <c r="U45" i="2"/>
  <c r="V45" i="2"/>
  <c r="U46" i="2"/>
  <c r="V46" i="2"/>
  <c r="U9" i="1" l="1"/>
  <c r="U11" i="1"/>
  <c r="U13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4" i="1"/>
  <c r="U45" i="1"/>
  <c r="U46" i="1"/>
  <c r="U47" i="1"/>
  <c r="U48" i="1"/>
  <c r="U49" i="1"/>
  <c r="U50" i="1"/>
  <c r="U52" i="1"/>
  <c r="U53" i="1"/>
  <c r="U55" i="1"/>
  <c r="U56" i="1"/>
  <c r="U6" i="1"/>
  <c r="U8" i="1"/>
  <c r="U5" i="1"/>
  <c r="U5" i="4"/>
  <c r="U6" i="4"/>
  <c r="U7" i="4"/>
  <c r="U8" i="4"/>
  <c r="U9" i="4"/>
  <c r="U10" i="4"/>
  <c r="U11" i="4"/>
  <c r="U13" i="4"/>
  <c r="U14" i="4"/>
  <c r="U15" i="4"/>
  <c r="U16" i="4"/>
  <c r="U17" i="4"/>
  <c r="U18" i="4"/>
  <c r="U19" i="4"/>
  <c r="U20" i="4"/>
  <c r="U23" i="4"/>
  <c r="U24" i="4"/>
  <c r="U25" i="4"/>
  <c r="U26" i="4"/>
  <c r="U27" i="4"/>
  <c r="U28" i="4"/>
  <c r="U29" i="4"/>
  <c r="U30" i="4"/>
  <c r="U31" i="4"/>
  <c r="U32" i="4"/>
  <c r="U33" i="4"/>
  <c r="U35" i="4"/>
  <c r="U36" i="4"/>
  <c r="U37" i="4"/>
  <c r="U38" i="4"/>
  <c r="U39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V4" i="4"/>
  <c r="U4" i="4"/>
  <c r="U58" i="1" l="1"/>
  <c r="U58" i="4"/>
  <c r="V19" i="4"/>
  <c r="V20" i="4"/>
  <c r="U35" i="2" l="1"/>
  <c r="V35" i="2"/>
  <c r="U9" i="2"/>
  <c r="V9" i="2"/>
  <c r="U68" i="2" l="1"/>
  <c r="V68" i="2"/>
  <c r="U27" i="3"/>
  <c r="V27" i="3"/>
  <c r="U28" i="3"/>
  <c r="V28" i="3"/>
  <c r="U29" i="3"/>
  <c r="V29" i="3"/>
  <c r="U30" i="3"/>
  <c r="V30" i="3"/>
  <c r="U9" i="3"/>
  <c r="V9" i="3"/>
  <c r="V45" i="1"/>
  <c r="V46" i="1" l="1"/>
  <c r="V28" i="1"/>
  <c r="V8" i="1"/>
  <c r="V17" i="1"/>
  <c r="U33" i="3"/>
  <c r="V33" i="3"/>
  <c r="U34" i="3"/>
  <c r="V34" i="3"/>
  <c r="U35" i="3"/>
  <c r="V35" i="3"/>
  <c r="U36" i="3"/>
  <c r="V36" i="3"/>
  <c r="U37" i="3"/>
  <c r="V37" i="3"/>
  <c r="U39" i="3"/>
  <c r="V39" i="3"/>
  <c r="U40" i="3"/>
  <c r="V40" i="3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R58" i="4"/>
  <c r="S58" i="4"/>
  <c r="V43" i="4"/>
  <c r="V35" i="4"/>
  <c r="U67" i="2"/>
  <c r="V67" i="2"/>
  <c r="U49" i="2"/>
  <c r="V49" i="2"/>
  <c r="U36" i="2"/>
  <c r="V36" i="2"/>
  <c r="U11" i="2"/>
  <c r="V11" i="2"/>
  <c r="D60" i="4" l="1"/>
  <c r="C58" i="4"/>
  <c r="V9" i="4"/>
  <c r="U57" i="2"/>
  <c r="V57" i="2"/>
  <c r="U42" i="2"/>
  <c r="V42" i="2"/>
  <c r="U54" i="2"/>
  <c r="V54" i="2"/>
  <c r="U21" i="2"/>
  <c r="V21" i="2"/>
  <c r="U22" i="2"/>
  <c r="V22" i="2"/>
  <c r="U17" i="2"/>
  <c r="V17" i="2"/>
  <c r="U18" i="2"/>
  <c r="V18" i="2"/>
  <c r="U13" i="2"/>
  <c r="V13" i="2"/>
  <c r="U10" i="2"/>
  <c r="V10" i="2"/>
  <c r="U48" i="3"/>
  <c r="V48" i="3"/>
  <c r="U53" i="3"/>
  <c r="V53" i="3"/>
  <c r="U26" i="3"/>
  <c r="V26" i="3"/>
  <c r="U25" i="3"/>
  <c r="V25" i="3"/>
  <c r="U32" i="3"/>
  <c r="V32" i="3"/>
  <c r="U10" i="3"/>
  <c r="V10" i="3"/>
  <c r="V33" i="1"/>
  <c r="V35" i="1"/>
  <c r="V15" i="1"/>
  <c r="V6" i="1"/>
  <c r="V5" i="1"/>
  <c r="V18" i="1"/>
  <c r="V11" i="1"/>
  <c r="V13" i="1"/>
  <c r="V43" i="10" l="1"/>
  <c r="U43" i="10"/>
  <c r="V42" i="10"/>
  <c r="U42" i="10"/>
  <c r="V41" i="10"/>
  <c r="U41" i="10"/>
  <c r="V40" i="10"/>
  <c r="U40" i="10"/>
  <c r="V39" i="10"/>
  <c r="U39" i="10"/>
  <c r="V38" i="10"/>
  <c r="U38" i="10"/>
  <c r="V35" i="10"/>
  <c r="U35" i="10"/>
  <c r="V34" i="10"/>
  <c r="U34" i="10"/>
  <c r="V33" i="10"/>
  <c r="U33" i="10"/>
  <c r="V32" i="10"/>
  <c r="U32" i="10"/>
  <c r="V31" i="10"/>
  <c r="U31" i="10"/>
  <c r="V30" i="10"/>
  <c r="U30" i="10"/>
  <c r="V29" i="10"/>
  <c r="U29" i="10"/>
  <c r="V26" i="10"/>
  <c r="U26" i="10"/>
  <c r="V25" i="10"/>
  <c r="U25" i="10"/>
  <c r="V24" i="10"/>
  <c r="U24" i="10"/>
  <c r="V23" i="10"/>
  <c r="U23" i="10"/>
  <c r="V22" i="10"/>
  <c r="U22" i="10"/>
  <c r="V21" i="10"/>
  <c r="U21" i="10"/>
  <c r="V20" i="10"/>
  <c r="U20" i="10"/>
  <c r="V19" i="10"/>
  <c r="U19" i="10"/>
  <c r="V16" i="10"/>
  <c r="U16" i="10"/>
  <c r="V15" i="10"/>
  <c r="U15" i="10"/>
  <c r="V14" i="10"/>
  <c r="U14" i="10"/>
  <c r="V13" i="10"/>
  <c r="U13" i="10"/>
  <c r="V12" i="10"/>
  <c r="U12" i="10"/>
  <c r="V11" i="10"/>
  <c r="U11" i="10"/>
  <c r="V10" i="10"/>
  <c r="U10" i="10"/>
  <c r="V7" i="10"/>
  <c r="U7" i="10"/>
  <c r="V6" i="10"/>
  <c r="U6" i="10"/>
  <c r="V5" i="10"/>
  <c r="U5" i="10"/>
  <c r="V4" i="10"/>
  <c r="U4" i="10"/>
  <c r="V3" i="10"/>
  <c r="U3" i="10"/>
  <c r="V2" i="10"/>
  <c r="U2" i="10"/>
  <c r="V1" i="10"/>
  <c r="U1" i="10"/>
  <c r="V69" i="9"/>
  <c r="U69" i="9"/>
  <c r="U86" i="9"/>
  <c r="V86" i="9"/>
  <c r="V242" i="9" l="1"/>
  <c r="U242" i="9"/>
  <c r="V241" i="9"/>
  <c r="U241" i="9"/>
  <c r="V233" i="9"/>
  <c r="U233" i="9"/>
  <c r="V105" i="9"/>
  <c r="U105" i="9"/>
  <c r="V231" i="9"/>
  <c r="U231" i="9"/>
  <c r="V222" i="9"/>
  <c r="U222" i="9"/>
  <c r="V28" i="9"/>
  <c r="U28" i="9"/>
  <c r="V35" i="9"/>
  <c r="U35" i="9"/>
  <c r="V49" i="9"/>
  <c r="U49" i="9"/>
  <c r="V208" i="9"/>
  <c r="U208" i="9"/>
  <c r="V11" i="9"/>
  <c r="U11" i="9"/>
  <c r="V50" i="9"/>
  <c r="U50" i="9"/>
  <c r="V80" i="9"/>
  <c r="U80" i="9"/>
  <c r="V65" i="9"/>
  <c r="U65" i="9"/>
  <c r="V204" i="9"/>
  <c r="U204" i="9"/>
  <c r="V203" i="9"/>
  <c r="U203" i="9"/>
  <c r="V88" i="9"/>
  <c r="U88" i="9"/>
  <c r="V202" i="9"/>
  <c r="U202" i="9"/>
  <c r="V102" i="9"/>
  <c r="U102" i="9"/>
  <c r="V186" i="9"/>
  <c r="U186" i="9"/>
  <c r="V184" i="9"/>
  <c r="U184" i="9"/>
  <c r="V181" i="9"/>
  <c r="U181" i="9"/>
  <c r="V13" i="9"/>
  <c r="U13" i="9"/>
  <c r="V18" i="9"/>
  <c r="U18" i="9"/>
  <c r="V3" i="9"/>
  <c r="U3" i="9"/>
  <c r="V85" i="9"/>
  <c r="U85" i="9"/>
  <c r="V170" i="9"/>
  <c r="U170" i="9"/>
  <c r="V168" i="9"/>
  <c r="U168" i="9"/>
  <c r="V167" i="9"/>
  <c r="U167" i="9"/>
  <c r="V77" i="9"/>
  <c r="U77" i="9"/>
  <c r="V98" i="9"/>
  <c r="U98" i="9"/>
  <c r="V166" i="9"/>
  <c r="U166" i="9"/>
  <c r="V39" i="9"/>
  <c r="U39" i="9"/>
  <c r="V162" i="9"/>
  <c r="U162" i="9"/>
  <c r="V160" i="9"/>
  <c r="U160" i="9"/>
  <c r="V92" i="9"/>
  <c r="U92" i="9"/>
  <c r="V54" i="9"/>
  <c r="U54" i="9"/>
  <c r="V154" i="9"/>
  <c r="U154" i="9"/>
  <c r="V56" i="9"/>
  <c r="U56" i="9"/>
  <c r="V9" i="9"/>
  <c r="U9" i="9"/>
  <c r="V8" i="9"/>
  <c r="U8" i="9"/>
  <c r="V53" i="9"/>
  <c r="U53" i="9"/>
  <c r="V145" i="9"/>
  <c r="U145" i="9"/>
  <c r="V44" i="9"/>
  <c r="U44" i="9"/>
  <c r="V103" i="9"/>
  <c r="U103" i="9"/>
  <c r="V48" i="9"/>
  <c r="U48" i="9"/>
  <c r="V47" i="9"/>
  <c r="U47" i="9"/>
  <c r="V23" i="9"/>
  <c r="U23" i="9"/>
  <c r="V125" i="9"/>
  <c r="U125" i="9"/>
  <c r="V117" i="9"/>
  <c r="U117" i="9"/>
  <c r="V101" i="9"/>
  <c r="U101" i="9"/>
  <c r="V114" i="9"/>
  <c r="U114" i="9"/>
  <c r="V26" i="9"/>
  <c r="U26" i="9"/>
  <c r="V113" i="9"/>
  <c r="U113" i="9"/>
  <c r="V111" i="9"/>
  <c r="U111" i="9"/>
  <c r="V38" i="9"/>
  <c r="U38" i="9"/>
  <c r="V55" i="9"/>
  <c r="U55" i="9"/>
  <c r="V244" i="9"/>
  <c r="U244" i="9"/>
  <c r="V243" i="9"/>
  <c r="U243" i="9"/>
  <c r="V71" i="9"/>
  <c r="U71" i="9"/>
  <c r="V232" i="9"/>
  <c r="U232" i="9"/>
  <c r="V93" i="9"/>
  <c r="U93" i="9"/>
  <c r="V228" i="9"/>
  <c r="U228" i="9"/>
  <c r="V227" i="9"/>
  <c r="U227" i="9"/>
  <c r="V225" i="9"/>
  <c r="U225" i="9"/>
  <c r="V224" i="9"/>
  <c r="U224" i="9"/>
  <c r="V33" i="9"/>
  <c r="U33" i="9"/>
  <c r="V16" i="9"/>
  <c r="U16" i="9"/>
  <c r="V218" i="9"/>
  <c r="U218" i="9"/>
  <c r="V5" i="9"/>
  <c r="U5" i="9"/>
  <c r="V215" i="9"/>
  <c r="U215" i="9"/>
  <c r="V210" i="9"/>
  <c r="U210" i="9"/>
  <c r="V209" i="9"/>
  <c r="U209" i="9"/>
  <c r="V24" i="9"/>
  <c r="U24" i="9"/>
  <c r="V206" i="9"/>
  <c r="U206" i="9"/>
  <c r="V199" i="9"/>
  <c r="U199" i="9"/>
  <c r="V72" i="9"/>
  <c r="U72" i="9"/>
  <c r="V192" i="9"/>
  <c r="U192" i="9"/>
  <c r="V191" i="9"/>
  <c r="U191" i="9"/>
  <c r="V190" i="9"/>
  <c r="U190" i="9"/>
  <c r="V189" i="9"/>
  <c r="U189" i="9"/>
  <c r="V188" i="9"/>
  <c r="U188" i="9"/>
  <c r="V58" i="9"/>
  <c r="U58" i="9"/>
  <c r="V6" i="9"/>
  <c r="U6" i="9"/>
  <c r="V94" i="9"/>
  <c r="U94" i="9"/>
  <c r="V169" i="9"/>
  <c r="U169" i="9"/>
  <c r="V30" i="9"/>
  <c r="U30" i="9"/>
  <c r="V100" i="9"/>
  <c r="U100" i="9"/>
  <c r="V82" i="9"/>
  <c r="U82" i="9"/>
  <c r="V68" i="9"/>
  <c r="U68" i="9"/>
  <c r="V36" i="9"/>
  <c r="U36" i="9"/>
  <c r="V156" i="9"/>
  <c r="U156" i="9"/>
  <c r="V151" i="9"/>
  <c r="U151" i="9"/>
  <c r="V150" i="9"/>
  <c r="U150" i="9"/>
  <c r="V43" i="9"/>
  <c r="U43" i="9"/>
  <c r="V40" i="9"/>
  <c r="U40" i="9"/>
  <c r="V52" i="9"/>
  <c r="U52" i="9"/>
  <c r="V136" i="9"/>
  <c r="U136" i="9"/>
  <c r="V87" i="9"/>
  <c r="U87" i="9"/>
  <c r="V46" i="9"/>
  <c r="U46" i="9"/>
  <c r="V83" i="9"/>
  <c r="U83" i="9"/>
  <c r="V134" i="9"/>
  <c r="U134" i="9"/>
  <c r="V133" i="9"/>
  <c r="U133" i="9"/>
  <c r="V10" i="9"/>
  <c r="U10" i="9"/>
  <c r="V131" i="9"/>
  <c r="U131" i="9"/>
  <c r="V129" i="9"/>
  <c r="U129" i="9"/>
  <c r="V75" i="9"/>
  <c r="U75" i="9"/>
  <c r="V79" i="9"/>
  <c r="U79" i="9"/>
  <c r="V127" i="9"/>
  <c r="U127" i="9"/>
  <c r="V91" i="9"/>
  <c r="U91" i="9"/>
  <c r="V119" i="9"/>
  <c r="U119" i="9"/>
  <c r="V59" i="9"/>
  <c r="U59" i="9"/>
  <c r="V62" i="9"/>
  <c r="U62" i="9"/>
  <c r="V112" i="9"/>
  <c r="U112" i="9"/>
  <c r="V109" i="9"/>
  <c r="U109" i="9"/>
  <c r="V240" i="9"/>
  <c r="U240" i="9"/>
  <c r="V14" i="9"/>
  <c r="U14" i="9"/>
  <c r="V34" i="9"/>
  <c r="U34" i="9"/>
  <c r="V237" i="9"/>
  <c r="U237" i="9"/>
  <c r="V234" i="9"/>
  <c r="U234" i="9"/>
  <c r="V236" i="9"/>
  <c r="U236" i="9"/>
  <c r="V235" i="9"/>
  <c r="U235" i="9"/>
  <c r="V27" i="9"/>
  <c r="U27" i="9"/>
  <c r="V230" i="9"/>
  <c r="U230" i="9"/>
  <c r="V229" i="9"/>
  <c r="U229" i="9"/>
  <c r="V223" i="9"/>
  <c r="U223" i="9"/>
  <c r="V4" i="9"/>
  <c r="U4" i="9"/>
  <c r="V221" i="9"/>
  <c r="U221" i="9"/>
  <c r="V217" i="9"/>
  <c r="U217" i="9"/>
  <c r="V216" i="9"/>
  <c r="U216" i="9"/>
  <c r="V207" i="9"/>
  <c r="U207" i="9"/>
  <c r="V205" i="9"/>
  <c r="U205" i="9"/>
  <c r="V201" i="9"/>
  <c r="U201" i="9"/>
  <c r="V198" i="9"/>
  <c r="U198" i="9"/>
  <c r="V64" i="9"/>
  <c r="U64" i="9"/>
  <c r="V89" i="9"/>
  <c r="U89" i="9"/>
  <c r="V194" i="9"/>
  <c r="U194" i="9"/>
  <c r="V17" i="9"/>
  <c r="U17" i="9"/>
  <c r="V185" i="9"/>
  <c r="U185" i="9"/>
  <c r="V41" i="9"/>
  <c r="U41" i="9"/>
  <c r="V174" i="9"/>
  <c r="U174" i="9"/>
  <c r="V173" i="9"/>
  <c r="U173" i="9"/>
  <c r="V172" i="9"/>
  <c r="U172" i="9"/>
  <c r="V171" i="9"/>
  <c r="U171" i="9"/>
  <c r="V12" i="9"/>
  <c r="U12" i="9"/>
  <c r="V165" i="9"/>
  <c r="U165" i="9"/>
  <c r="V164" i="9"/>
  <c r="U164" i="9"/>
  <c r="V32" i="9"/>
  <c r="U32" i="9"/>
  <c r="V163" i="9"/>
  <c r="U163" i="9"/>
  <c r="V74" i="9"/>
  <c r="U74" i="9"/>
  <c r="V161" i="9"/>
  <c r="U161" i="9"/>
  <c r="V159" i="9"/>
  <c r="U159" i="9"/>
  <c r="V158" i="9"/>
  <c r="U158" i="9"/>
  <c r="V155" i="9"/>
  <c r="U155" i="9"/>
  <c r="V149" i="9"/>
  <c r="U149" i="9"/>
  <c r="V148" i="9"/>
  <c r="U148" i="9"/>
  <c r="V96" i="9"/>
  <c r="U96" i="9"/>
  <c r="V147" i="9"/>
  <c r="U147" i="9"/>
  <c r="V146" i="9"/>
  <c r="U146" i="9"/>
  <c r="V31" i="9"/>
  <c r="U31" i="9"/>
  <c r="V37" i="9"/>
  <c r="U37" i="9"/>
  <c r="V143" i="9"/>
  <c r="U143" i="9"/>
  <c r="V142" i="9"/>
  <c r="U142" i="9"/>
  <c r="V7" i="9"/>
  <c r="U7" i="9"/>
  <c r="V137" i="9"/>
  <c r="U137" i="9"/>
  <c r="V97" i="9"/>
  <c r="U97" i="9"/>
  <c r="V135" i="9"/>
  <c r="U135" i="9"/>
  <c r="V73" i="9"/>
  <c r="U73" i="9"/>
  <c r="V128" i="9"/>
  <c r="U128" i="9"/>
  <c r="V61" i="9"/>
  <c r="U61" i="9"/>
  <c r="V81" i="9"/>
  <c r="U81" i="9"/>
  <c r="V67" i="9"/>
  <c r="U67" i="9"/>
  <c r="V29" i="9"/>
  <c r="U29" i="9"/>
  <c r="V124" i="9"/>
  <c r="U124" i="9"/>
  <c r="V120" i="9"/>
  <c r="U120" i="9"/>
  <c r="V118" i="9"/>
  <c r="U118" i="9"/>
  <c r="V115" i="9"/>
  <c r="U115" i="9"/>
  <c r="V110" i="9"/>
  <c r="U110" i="9"/>
  <c r="V19" i="9"/>
  <c r="U19" i="9"/>
  <c r="V21" i="9"/>
  <c r="U21" i="9"/>
  <c r="V78" i="9"/>
  <c r="U78" i="9"/>
  <c r="V108" i="9"/>
  <c r="U108" i="9"/>
  <c r="V107" i="9"/>
  <c r="U107" i="9"/>
  <c r="V246" i="9"/>
  <c r="U246" i="9"/>
  <c r="V245" i="9"/>
  <c r="U245" i="9"/>
  <c r="V104" i="9"/>
  <c r="U104" i="9"/>
  <c r="V239" i="9"/>
  <c r="U239" i="9"/>
  <c r="V238" i="9"/>
  <c r="U238" i="9"/>
  <c r="V70" i="9"/>
  <c r="U70" i="9"/>
  <c r="V226" i="9"/>
  <c r="U226" i="9"/>
  <c r="V220" i="9"/>
  <c r="U220" i="9"/>
  <c r="V219" i="9"/>
  <c r="U219" i="9"/>
  <c r="V214" i="9"/>
  <c r="U214" i="9"/>
  <c r="V213" i="9"/>
  <c r="U213" i="9"/>
  <c r="V212" i="9"/>
  <c r="U212" i="9"/>
  <c r="V211" i="9"/>
  <c r="U211" i="9"/>
  <c r="V200" i="9"/>
  <c r="U200" i="9"/>
  <c r="V197" i="9"/>
  <c r="U197" i="9"/>
  <c r="V196" i="9"/>
  <c r="U196" i="9"/>
  <c r="V66" i="9"/>
  <c r="U66" i="9"/>
  <c r="V195" i="9"/>
  <c r="U195" i="9"/>
  <c r="V193" i="9"/>
  <c r="U193" i="9"/>
  <c r="V15" i="9"/>
  <c r="U15" i="9"/>
  <c r="V90" i="9"/>
  <c r="U90" i="9"/>
  <c r="V95" i="9"/>
  <c r="U95" i="9"/>
  <c r="V187" i="9"/>
  <c r="U187" i="9"/>
  <c r="V183" i="9"/>
  <c r="U183" i="9"/>
  <c r="V182" i="9"/>
  <c r="U182" i="9"/>
  <c r="V60" i="9"/>
  <c r="U60" i="9"/>
  <c r="V180" i="9"/>
  <c r="U180" i="9"/>
  <c r="V179" i="9"/>
  <c r="U179" i="9"/>
  <c r="V178" i="9"/>
  <c r="U178" i="9"/>
  <c r="V20" i="9"/>
  <c r="U20" i="9"/>
  <c r="V177" i="9"/>
  <c r="U177" i="9"/>
  <c r="V176" i="9"/>
  <c r="U176" i="9"/>
  <c r="V175" i="9"/>
  <c r="U175" i="9"/>
  <c r="V2" i="9"/>
  <c r="U2" i="9"/>
  <c r="V45" i="9"/>
  <c r="U45" i="9"/>
  <c r="V99" i="9"/>
  <c r="U99" i="9"/>
  <c r="V157" i="9"/>
  <c r="U157" i="9"/>
  <c r="V51" i="9"/>
  <c r="U51" i="9"/>
  <c r="V153" i="9"/>
  <c r="U153" i="9"/>
  <c r="V152" i="9"/>
  <c r="U152" i="9"/>
  <c r="V144" i="9"/>
  <c r="U144" i="9"/>
  <c r="V76" i="9"/>
  <c r="U76" i="9"/>
  <c r="V141" i="9"/>
  <c r="U141" i="9"/>
  <c r="V140" i="9"/>
  <c r="U140" i="9"/>
  <c r="V139" i="9"/>
  <c r="U139" i="9"/>
  <c r="V25" i="9"/>
  <c r="U25" i="9"/>
  <c r="V138" i="9"/>
  <c r="U138" i="9"/>
  <c r="V132" i="9"/>
  <c r="U132" i="9"/>
  <c r="V130" i="9"/>
  <c r="U130" i="9"/>
  <c r="V57" i="9"/>
  <c r="U57" i="9"/>
  <c r="V126" i="9"/>
  <c r="U126" i="9"/>
  <c r="V123" i="9"/>
  <c r="U123" i="9"/>
  <c r="V122" i="9"/>
  <c r="U122" i="9"/>
  <c r="V121" i="9"/>
  <c r="U121" i="9"/>
  <c r="V116" i="9"/>
  <c r="U116" i="9"/>
  <c r="V29" i="4"/>
  <c r="U13" i="3"/>
  <c r="V13" i="3"/>
  <c r="U248" i="9" l="1"/>
  <c r="V49" i="1"/>
  <c r="U56" i="2" l="1"/>
  <c r="V56" i="2"/>
  <c r="U55" i="3"/>
  <c r="V55" i="3"/>
  <c r="V11" i="4" l="1"/>
  <c r="U32" i="2" l="1"/>
  <c r="V32" i="2"/>
  <c r="U12" i="2"/>
  <c r="V12" i="2"/>
  <c r="U14" i="2" l="1"/>
  <c r="V14" i="2"/>
  <c r="U15" i="3" l="1"/>
  <c r="V15" i="3"/>
  <c r="E60" i="4" l="1"/>
  <c r="F60" i="4"/>
  <c r="G60" i="4"/>
  <c r="H60" i="4"/>
  <c r="I60" i="4"/>
  <c r="J60" i="4"/>
  <c r="K60" i="4"/>
  <c r="L60" i="4"/>
  <c r="M60" i="4"/>
  <c r="N60" i="4"/>
  <c r="O60" i="4"/>
  <c r="P60" i="4"/>
  <c r="Q60" i="4"/>
  <c r="R60" i="4"/>
  <c r="S60" i="4"/>
  <c r="T60" i="4"/>
  <c r="D71" i="2"/>
  <c r="D73" i="2" s="1"/>
  <c r="E71" i="2"/>
  <c r="E73" i="2" s="1"/>
  <c r="F71" i="2"/>
  <c r="F73" i="2" s="1"/>
  <c r="G71" i="2"/>
  <c r="G73" i="2" s="1"/>
  <c r="H71" i="2"/>
  <c r="H73" i="2" s="1"/>
  <c r="I71" i="2"/>
  <c r="I73" i="2" s="1"/>
  <c r="J71" i="2"/>
  <c r="J73" i="2" s="1"/>
  <c r="K71" i="2"/>
  <c r="K73" i="2" s="1"/>
  <c r="L71" i="2"/>
  <c r="L73" i="2" s="1"/>
  <c r="M71" i="2"/>
  <c r="M73" i="2" s="1"/>
  <c r="N71" i="2"/>
  <c r="N73" i="2" s="1"/>
  <c r="O71" i="2"/>
  <c r="O73" i="2" s="1"/>
  <c r="P71" i="2"/>
  <c r="P73" i="2" s="1"/>
  <c r="Q71" i="2"/>
  <c r="Q73" i="2" s="1"/>
  <c r="R71" i="2"/>
  <c r="R73" i="2" s="1"/>
  <c r="S71" i="2"/>
  <c r="S73" i="2" s="1"/>
  <c r="T71" i="2"/>
  <c r="T73" i="2" s="1"/>
  <c r="D60" i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14" i="5" l="1"/>
  <c r="C71" i="2"/>
  <c r="C73" i="2" s="1"/>
  <c r="U4" i="2"/>
  <c r="V4" i="2"/>
  <c r="U13" i="5"/>
  <c r="U39" i="2"/>
  <c r="V39" i="2"/>
  <c r="V44" i="1"/>
  <c r="U50" i="2"/>
  <c r="V50" i="2"/>
  <c r="U16" i="3"/>
  <c r="V16" i="3"/>
  <c r="U43" i="3"/>
  <c r="V43" i="3"/>
  <c r="V26" i="1"/>
  <c r="V27" i="1"/>
  <c r="V29" i="1"/>
  <c r="V31" i="4"/>
  <c r="V8" i="4"/>
  <c r="V46" i="4"/>
  <c r="V50" i="4"/>
  <c r="V33" i="4"/>
  <c r="V10" i="4"/>
  <c r="V47" i="4"/>
  <c r="V32" i="4"/>
  <c r="C60" i="4"/>
  <c r="D62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C62" i="3"/>
  <c r="U54" i="3"/>
  <c r="V54" i="3"/>
  <c r="U56" i="3"/>
  <c r="V56" i="3"/>
  <c r="U18" i="3"/>
  <c r="V18" i="3"/>
  <c r="U19" i="3"/>
  <c r="V19" i="3"/>
  <c r="U31" i="3"/>
  <c r="V31" i="3"/>
  <c r="U24" i="3"/>
  <c r="V24" i="3"/>
  <c r="U22" i="3"/>
  <c r="V22" i="3"/>
  <c r="V42" i="1"/>
  <c r="V25" i="1"/>
  <c r="U8" i="3"/>
  <c r="V8" i="3"/>
  <c r="U11" i="3"/>
  <c r="V11" i="3"/>
  <c r="U12" i="3"/>
  <c r="V12" i="3"/>
  <c r="V38" i="1"/>
  <c r="V39" i="1"/>
  <c r="V40" i="1"/>
  <c r="V20" i="1"/>
  <c r="V19" i="1"/>
  <c r="V17" i="4"/>
  <c r="U27" i="2"/>
  <c r="V27" i="2"/>
  <c r="V350" i="9"/>
  <c r="U350" i="9"/>
  <c r="V349" i="9"/>
  <c r="U349" i="9"/>
  <c r="V348" i="9"/>
  <c r="U348" i="9"/>
  <c r="V347" i="9"/>
  <c r="U347" i="9"/>
  <c r="V346" i="9"/>
  <c r="U346" i="9"/>
  <c r="V345" i="9"/>
  <c r="U345" i="9"/>
  <c r="V344" i="9"/>
  <c r="U344" i="9"/>
  <c r="V343" i="9"/>
  <c r="U343" i="9"/>
  <c r="V342" i="9"/>
  <c r="U342" i="9"/>
  <c r="V341" i="9"/>
  <c r="U341" i="9"/>
  <c r="V340" i="9"/>
  <c r="U340" i="9"/>
  <c r="V339" i="9"/>
  <c r="U339" i="9"/>
  <c r="V338" i="9"/>
  <c r="U338" i="9"/>
  <c r="V337" i="9"/>
  <c r="U337" i="9"/>
  <c r="V336" i="9"/>
  <c r="U336" i="9"/>
  <c r="V335" i="9"/>
  <c r="U335" i="9"/>
  <c r="V334" i="9"/>
  <c r="U334" i="9"/>
  <c r="V333" i="9"/>
  <c r="U333" i="9"/>
  <c r="V332" i="9"/>
  <c r="U332" i="9"/>
  <c r="V331" i="9"/>
  <c r="U331" i="9"/>
  <c r="V330" i="9"/>
  <c r="U330" i="9"/>
  <c r="V329" i="9"/>
  <c r="U329" i="9"/>
  <c r="V328" i="9"/>
  <c r="U328" i="9"/>
  <c r="V327" i="9"/>
  <c r="U327" i="9"/>
  <c r="V326" i="9"/>
  <c r="U326" i="9"/>
  <c r="V325" i="9"/>
  <c r="U325" i="9"/>
  <c r="V324" i="9"/>
  <c r="U324" i="9"/>
  <c r="V323" i="9"/>
  <c r="U323" i="9"/>
  <c r="V322" i="9"/>
  <c r="U322" i="9"/>
  <c r="V321" i="9"/>
  <c r="U321" i="9"/>
  <c r="V320" i="9"/>
  <c r="U320" i="9"/>
  <c r="V319" i="9"/>
  <c r="U319" i="9"/>
  <c r="V318" i="9"/>
  <c r="U318" i="9"/>
  <c r="V317" i="9"/>
  <c r="U317" i="9"/>
  <c r="V316" i="9"/>
  <c r="U316" i="9"/>
  <c r="V315" i="9"/>
  <c r="U315" i="9"/>
  <c r="V314" i="9"/>
  <c r="U314" i="9"/>
  <c r="V313" i="9"/>
  <c r="U313" i="9"/>
  <c r="V312" i="9"/>
  <c r="U312" i="9"/>
  <c r="V311" i="9"/>
  <c r="U311" i="9"/>
  <c r="V310" i="9"/>
  <c r="U310" i="9"/>
  <c r="V309" i="9"/>
  <c r="U309" i="9"/>
  <c r="V308" i="9"/>
  <c r="U308" i="9"/>
  <c r="V307" i="9"/>
  <c r="U307" i="9"/>
  <c r="V306" i="9"/>
  <c r="U306" i="9"/>
  <c r="V305" i="9"/>
  <c r="U305" i="9"/>
  <c r="V304" i="9"/>
  <c r="U304" i="9"/>
  <c r="V303" i="9"/>
  <c r="U303" i="9"/>
  <c r="V302" i="9"/>
  <c r="U302" i="9"/>
  <c r="V301" i="9"/>
  <c r="U301" i="9"/>
  <c r="V300" i="9"/>
  <c r="U300" i="9"/>
  <c r="V299" i="9"/>
  <c r="U299" i="9"/>
  <c r="V298" i="9"/>
  <c r="U298" i="9"/>
  <c r="V297" i="9"/>
  <c r="U297" i="9"/>
  <c r="V296" i="9"/>
  <c r="U296" i="9"/>
  <c r="V295" i="9"/>
  <c r="U295" i="9"/>
  <c r="V294" i="9"/>
  <c r="U294" i="9"/>
  <c r="V293" i="9"/>
  <c r="U293" i="9"/>
  <c r="V292" i="9"/>
  <c r="U292" i="9"/>
  <c r="V291" i="9"/>
  <c r="U291" i="9"/>
  <c r="V290" i="9"/>
  <c r="U290" i="9"/>
  <c r="V289" i="9"/>
  <c r="U289" i="9"/>
  <c r="V288" i="9"/>
  <c r="U288" i="9"/>
  <c r="V287" i="9"/>
  <c r="U287" i="9"/>
  <c r="V286" i="9"/>
  <c r="U286" i="9"/>
  <c r="V285" i="9"/>
  <c r="U285" i="9"/>
  <c r="V284" i="9"/>
  <c r="U284" i="9"/>
  <c r="V283" i="9"/>
  <c r="U283" i="9"/>
  <c r="V282" i="9"/>
  <c r="U282" i="9"/>
  <c r="V281" i="9"/>
  <c r="U281" i="9"/>
  <c r="V280" i="9"/>
  <c r="U280" i="9"/>
  <c r="V279" i="9"/>
  <c r="U279" i="9"/>
  <c r="V278" i="9"/>
  <c r="U278" i="9"/>
  <c r="V277" i="9"/>
  <c r="U277" i="9"/>
  <c r="V276" i="9"/>
  <c r="U276" i="9"/>
  <c r="V275" i="9"/>
  <c r="U275" i="9"/>
  <c r="V274" i="9"/>
  <c r="U274" i="9"/>
  <c r="V273" i="9"/>
  <c r="U273" i="9"/>
  <c r="V272" i="9"/>
  <c r="U272" i="9"/>
  <c r="V271" i="9"/>
  <c r="U271" i="9"/>
  <c r="V270" i="9"/>
  <c r="U270" i="9"/>
  <c r="V269" i="9"/>
  <c r="U269" i="9"/>
  <c r="V268" i="9"/>
  <c r="U268" i="9"/>
  <c r="V267" i="9"/>
  <c r="U267" i="9"/>
  <c r="V266" i="9"/>
  <c r="U266" i="9"/>
  <c r="V265" i="9"/>
  <c r="U265" i="9"/>
  <c r="V264" i="9"/>
  <c r="U264" i="9"/>
  <c r="V263" i="9"/>
  <c r="U263" i="9"/>
  <c r="V262" i="9"/>
  <c r="U262" i="9"/>
  <c r="V261" i="9"/>
  <c r="U261" i="9"/>
  <c r="V260" i="9"/>
  <c r="U260" i="9"/>
  <c r="V259" i="9"/>
  <c r="U259" i="9"/>
  <c r="V258" i="9"/>
  <c r="U258" i="9"/>
  <c r="V257" i="9"/>
  <c r="U257" i="9"/>
  <c r="V256" i="9"/>
  <c r="U256" i="9"/>
  <c r="V255" i="9"/>
  <c r="U255" i="9"/>
  <c r="V254" i="9"/>
  <c r="U254" i="9"/>
  <c r="V253" i="9"/>
  <c r="U253" i="9"/>
  <c r="V252" i="9"/>
  <c r="U252" i="9"/>
  <c r="V251" i="9"/>
  <c r="U251" i="9"/>
  <c r="V250" i="9"/>
  <c r="U250" i="9"/>
  <c r="V14" i="5"/>
  <c r="V13" i="5"/>
  <c r="V12" i="5"/>
  <c r="U12" i="5"/>
  <c r="V11" i="5"/>
  <c r="U6" i="5"/>
  <c r="U5" i="5"/>
  <c r="U4" i="5"/>
  <c r="U3" i="5"/>
  <c r="V55" i="4"/>
  <c r="V54" i="4"/>
  <c r="V56" i="4"/>
  <c r="V53" i="4"/>
  <c r="V52" i="4"/>
  <c r="V51" i="4"/>
  <c r="V49" i="4"/>
  <c r="V48" i="4"/>
  <c r="V45" i="4"/>
  <c r="V44" i="4"/>
  <c r="V42" i="4"/>
  <c r="V41" i="4"/>
  <c r="V39" i="4"/>
  <c r="V38" i="4"/>
  <c r="V37" i="4"/>
  <c r="V36" i="4"/>
  <c r="V30" i="4"/>
  <c r="V28" i="4"/>
  <c r="V27" i="4"/>
  <c r="V26" i="4"/>
  <c r="V25" i="4"/>
  <c r="V24" i="4"/>
  <c r="V23" i="4"/>
  <c r="V18" i="4"/>
  <c r="V16" i="4"/>
  <c r="V15" i="4"/>
  <c r="V14" i="4"/>
  <c r="V13" i="4"/>
  <c r="V7" i="4"/>
  <c r="V6" i="4"/>
  <c r="V5" i="4"/>
  <c r="V58" i="3"/>
  <c r="U58" i="3"/>
  <c r="V57" i="3"/>
  <c r="U57" i="3"/>
  <c r="V52" i="3"/>
  <c r="U52" i="3"/>
  <c r="V51" i="3"/>
  <c r="U51" i="3"/>
  <c r="V50" i="3"/>
  <c r="U50" i="3"/>
  <c r="V49" i="3"/>
  <c r="U49" i="3"/>
  <c r="V47" i="3"/>
  <c r="U47" i="3"/>
  <c r="V46" i="3"/>
  <c r="U46" i="3"/>
  <c r="V45" i="3"/>
  <c r="U45" i="3"/>
  <c r="V44" i="3"/>
  <c r="U44" i="3"/>
  <c r="V41" i="3"/>
  <c r="U41" i="3"/>
  <c r="V23" i="3"/>
  <c r="U23" i="3"/>
  <c r="V21" i="3"/>
  <c r="U21" i="3"/>
  <c r="V20" i="3"/>
  <c r="U20" i="3"/>
  <c r="V17" i="3"/>
  <c r="U17" i="3"/>
  <c r="V14" i="3"/>
  <c r="U14" i="3"/>
  <c r="V7" i="3"/>
  <c r="U7" i="3"/>
  <c r="V6" i="3"/>
  <c r="U6" i="3"/>
  <c r="V5" i="3"/>
  <c r="U5" i="3"/>
  <c r="V30" i="2"/>
  <c r="U30" i="2"/>
  <c r="V51" i="2"/>
  <c r="U51" i="2"/>
  <c r="V65" i="2"/>
  <c r="U65" i="2"/>
  <c r="V64" i="2"/>
  <c r="U64" i="2"/>
  <c r="V63" i="2"/>
  <c r="U63" i="2"/>
  <c r="V62" i="2"/>
  <c r="U62" i="2"/>
  <c r="V61" i="2"/>
  <c r="U61" i="2"/>
  <c r="V60" i="2"/>
  <c r="U60" i="2"/>
  <c r="V55" i="2"/>
  <c r="U55" i="2"/>
  <c r="V52" i="2"/>
  <c r="U52" i="2"/>
  <c r="V48" i="2"/>
  <c r="U48" i="2"/>
  <c r="V47" i="2"/>
  <c r="U47" i="2"/>
  <c r="V43" i="2"/>
  <c r="U43" i="2"/>
  <c r="V41" i="2"/>
  <c r="U41" i="2"/>
  <c r="V40" i="2"/>
  <c r="U40" i="2"/>
  <c r="V37" i="2"/>
  <c r="U37" i="2"/>
  <c r="V34" i="2"/>
  <c r="U34" i="2"/>
  <c r="V33" i="2"/>
  <c r="U33" i="2"/>
  <c r="V31" i="2"/>
  <c r="U31" i="2"/>
  <c r="V28" i="2"/>
  <c r="U28" i="2"/>
  <c r="V26" i="2"/>
  <c r="U26" i="2"/>
  <c r="V25" i="2"/>
  <c r="U25" i="2"/>
  <c r="V24" i="2"/>
  <c r="U24" i="2"/>
  <c r="V23" i="2"/>
  <c r="U23" i="2"/>
  <c r="V20" i="2"/>
  <c r="U20" i="2"/>
  <c r="V19" i="2"/>
  <c r="U19" i="2"/>
  <c r="V16" i="2"/>
  <c r="U16" i="2"/>
  <c r="V15" i="2"/>
  <c r="U15" i="2"/>
  <c r="V8" i="2"/>
  <c r="U8" i="2"/>
  <c r="V7" i="2"/>
  <c r="U7" i="2"/>
  <c r="V6" i="2"/>
  <c r="U6" i="2"/>
  <c r="V56" i="1"/>
  <c r="V55" i="1"/>
  <c r="V53" i="1"/>
  <c r="V52" i="1"/>
  <c r="V50" i="1"/>
  <c r="V48" i="1"/>
  <c r="V47" i="1"/>
  <c r="V41" i="1"/>
  <c r="V37" i="1"/>
  <c r="V36" i="1"/>
  <c r="V34" i="1"/>
  <c r="V32" i="1"/>
  <c r="V31" i="1"/>
  <c r="V30" i="1"/>
  <c r="V24" i="1"/>
  <c r="V23" i="1"/>
  <c r="V22" i="1"/>
  <c r="V21" i="1"/>
  <c r="V16" i="1"/>
  <c r="V9" i="1"/>
  <c r="E3" i="8"/>
  <c r="D3" i="8"/>
  <c r="U17" i="5" l="1"/>
  <c r="V17" i="5"/>
  <c r="U71" i="2"/>
  <c r="U60" i="3"/>
</calcChain>
</file>

<file path=xl/sharedStrings.xml><?xml version="1.0" encoding="utf-8"?>
<sst xmlns="http://schemas.openxmlformats.org/spreadsheetml/2006/main" count="1434" uniqueCount="368">
  <si>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</si>
  <si>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</si>
  <si>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</si>
  <si>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</si>
  <si>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</si>
  <si>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</si>
  <si>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</si>
  <si>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</si>
  <si>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BUS</t>
  </si>
  <si>
    <t>RAN</t>
  </si>
  <si>
    <t>CEL</t>
  </si>
  <si>
    <t>SHOOTER</t>
  </si>
  <si>
    <t>CA</t>
  </si>
  <si>
    <t>Vet</t>
  </si>
  <si>
    <t>Callahan, Fred</t>
  </si>
  <si>
    <t>SV</t>
  </si>
  <si>
    <t>Jr</t>
  </si>
  <si>
    <t>Corey, Dennis</t>
  </si>
  <si>
    <t>Eckman, Ron</t>
  </si>
  <si>
    <t>Estus, Erin</t>
  </si>
  <si>
    <t>Estus, Russ</t>
  </si>
  <si>
    <t>Feidler, Ron</t>
  </si>
  <si>
    <t>SSV</t>
  </si>
  <si>
    <t>Foster, John P.</t>
  </si>
  <si>
    <t>Gray, Doug</t>
  </si>
  <si>
    <t>Gray, Luke</t>
  </si>
  <si>
    <t>Kyler, Alex</t>
  </si>
  <si>
    <t>Lee, Ray</t>
  </si>
  <si>
    <t>Linden, Jerry</t>
  </si>
  <si>
    <t>Linden, Sunny</t>
  </si>
  <si>
    <t>L</t>
  </si>
  <si>
    <t>Mackey, Mike</t>
  </si>
  <si>
    <t>McCullough, Ed</t>
  </si>
  <si>
    <t>Nelson, Marty</t>
  </si>
  <si>
    <t>Nowacki, Jim</t>
  </si>
  <si>
    <t>Pearson, John</t>
  </si>
  <si>
    <t>Prentice, Paul</t>
  </si>
  <si>
    <t>S Jr</t>
  </si>
  <si>
    <t>Sleeman, Marg</t>
  </si>
  <si>
    <t>Sleeman, Tom</t>
  </si>
  <si>
    <t>Travis, Chuck</t>
  </si>
  <si>
    <t>Wilson, Bill</t>
  </si>
  <si>
    <t>Wilson, Sue</t>
  </si>
  <si>
    <t>ATTENDANCE</t>
  </si>
  <si>
    <t>League fees paid</t>
  </si>
  <si>
    <t>CAR</t>
  </si>
  <si>
    <t>CE</t>
  </si>
  <si>
    <t>Bajdo, Kris</t>
  </si>
  <si>
    <t>Becker, Dalton</t>
  </si>
  <si>
    <t>Becker, Rob</t>
  </si>
  <si>
    <t>Bellomo, Tony</t>
  </si>
  <si>
    <t>Cable, Cindy</t>
  </si>
  <si>
    <t>Carter, Scott</t>
  </si>
  <si>
    <t>Cluchey, Mike</t>
  </si>
  <si>
    <t>Corbran, Rose</t>
  </si>
  <si>
    <t>Corbran, Tom</t>
  </si>
  <si>
    <t>Davies, David</t>
  </si>
  <si>
    <t>Dubois, Derek</t>
  </si>
  <si>
    <t>Dubois, Gary</t>
  </si>
  <si>
    <t>Ecelberger, Brian</t>
  </si>
  <si>
    <t>Faga, Bob</t>
  </si>
  <si>
    <t>Ficarra, Butch</t>
  </si>
  <si>
    <t>Foster, Rich</t>
  </si>
  <si>
    <t>Graham, Rob</t>
  </si>
  <si>
    <t>Gross, William</t>
  </si>
  <si>
    <t>Harmon, Ron</t>
  </si>
  <si>
    <t>Hulings, Scott</t>
  </si>
  <si>
    <t>Johnson, Don</t>
  </si>
  <si>
    <t>Johnson, Gary</t>
  </si>
  <si>
    <t>Johnson, Mike</t>
  </si>
  <si>
    <t>Kingsley, Dave</t>
  </si>
  <si>
    <t>Lewis, Jerry</t>
  </si>
  <si>
    <t>Lewis, Joann</t>
  </si>
  <si>
    <t>Lineman, Randy</t>
  </si>
  <si>
    <t>Nagurney, Greg</t>
  </si>
  <si>
    <t>Nicklas, Kevin</t>
  </si>
  <si>
    <t>Powley, George</t>
  </si>
  <si>
    <t>Santuary, Dave</t>
  </si>
  <si>
    <t>Silo, Barb</t>
  </si>
  <si>
    <t>Spoon, Dennis</t>
  </si>
  <si>
    <t>Sturzenbecker, Kevin</t>
  </si>
  <si>
    <t>Tutmaher, Matt</t>
  </si>
  <si>
    <t>Tutmaher, Stephanie</t>
  </si>
  <si>
    <t>Tutmaher, Tom</t>
  </si>
  <si>
    <t>Willett, Jerry</t>
  </si>
  <si>
    <t>Wingard, Russ</t>
  </si>
  <si>
    <t>B</t>
  </si>
  <si>
    <t>Bessey, Jim</t>
  </si>
  <si>
    <t>Broberg, Craig</t>
  </si>
  <si>
    <t>Brown, Charlie</t>
  </si>
  <si>
    <t>Carlson, Katie</t>
  </si>
  <si>
    <t>Dallas, Bill</t>
  </si>
  <si>
    <t>Dallas, Tom</t>
  </si>
  <si>
    <t>Decker, Tiffany</t>
  </si>
  <si>
    <t>Edgreen, Hod</t>
  </si>
  <si>
    <t>Espin, Rick</t>
  </si>
  <si>
    <t>Grant, Chiyo</t>
  </si>
  <si>
    <t>Grant, Tage</t>
  </si>
  <si>
    <t>Johnson, Dale</t>
  </si>
  <si>
    <t>Kirin, George</t>
  </si>
  <si>
    <t>Knapp, Clyde</t>
  </si>
  <si>
    <t>Levin, Don</t>
  </si>
  <si>
    <t>McKotch, Scott</t>
  </si>
  <si>
    <t>Nordin, Ray</t>
  </si>
  <si>
    <t>Paddock, Ben</t>
  </si>
  <si>
    <t>Paddock, Steve</t>
  </si>
  <si>
    <t>Rammelt, E.J.</t>
  </si>
  <si>
    <t>Rater, Rex</t>
  </si>
  <si>
    <t>Schilling, Bob</t>
  </si>
  <si>
    <t>Sena, Dave</t>
  </si>
  <si>
    <t>Smith, Tom</t>
  </si>
  <si>
    <t>Starks, Dick</t>
  </si>
  <si>
    <t>Weber, Dave</t>
  </si>
  <si>
    <t>Westerdahl, Brian</t>
  </si>
  <si>
    <t>league fees paid</t>
  </si>
  <si>
    <t>Anderson, Dick</t>
  </si>
  <si>
    <t>R</t>
  </si>
  <si>
    <t>Arnold, Howard</t>
  </si>
  <si>
    <t>Benson, Cal</t>
  </si>
  <si>
    <t>Bifaro, D.J.</t>
  </si>
  <si>
    <t>Carlson, Darrin</t>
  </si>
  <si>
    <t>Carlson, Tracie</t>
  </si>
  <si>
    <t>Clark, Red</t>
  </si>
  <si>
    <t>Cloutier, Jeff</t>
  </si>
  <si>
    <t>Congdon, Bill</t>
  </si>
  <si>
    <t>Congdon, Jim</t>
  </si>
  <si>
    <t>France, Red</t>
  </si>
  <si>
    <t>Frazier, Skip</t>
  </si>
  <si>
    <t>Gawron, Marty</t>
  </si>
  <si>
    <t>Grimm, Greg</t>
  </si>
  <si>
    <t>Grimm, Jacob</t>
  </si>
  <si>
    <t>Gunnell, Ron</t>
  </si>
  <si>
    <t>Hintermeier, Dale</t>
  </si>
  <si>
    <t>Hvizdzak, Andrew</t>
  </si>
  <si>
    <t>Hvizdzak, Paul</t>
  </si>
  <si>
    <t>Kozlow,Mike</t>
  </si>
  <si>
    <t>Manning, Rick</t>
  </si>
  <si>
    <t>Manning, Scott</t>
  </si>
  <si>
    <t>Milford, Kim</t>
  </si>
  <si>
    <t>Milford, Nate</t>
  </si>
  <si>
    <t>Myers, Austin</t>
  </si>
  <si>
    <t>Nefedon, Kayla</t>
  </si>
  <si>
    <t>Rumsey, Derek</t>
  </si>
  <si>
    <t>Rumsey,Cliff</t>
  </si>
  <si>
    <t>Schroader, Tyler</t>
  </si>
  <si>
    <t>Sickles Jr, Gary</t>
  </si>
  <si>
    <t>Sickles, Tim</t>
  </si>
  <si>
    <t>Simcick, Rob</t>
  </si>
  <si>
    <t>Speta, Dale</t>
  </si>
  <si>
    <t>Studley, Karley</t>
  </si>
  <si>
    <t>Westfall, Chuck</t>
  </si>
  <si>
    <t>Team</t>
  </si>
  <si>
    <t>TOTAL</t>
  </si>
  <si>
    <t>Carroll</t>
  </si>
  <si>
    <t>Celeron</t>
  </si>
  <si>
    <t>Busti</t>
  </si>
  <si>
    <t>Randolph</t>
  </si>
  <si>
    <t>LEAGUE FEES</t>
  </si>
  <si>
    <r>
      <t>1</t>
    </r>
    <r>
      <rPr>
        <vertAlign val="superscript"/>
        <sz val="11"/>
        <color indexed="8"/>
        <rFont val="Arial1"/>
      </rPr>
      <t>st</t>
    </r>
    <r>
      <rPr>
        <sz val="11"/>
        <color rgb="FF000000"/>
        <rFont val="Arial1"/>
      </rPr>
      <t xml:space="preserve"> half</t>
    </r>
  </si>
  <si>
    <r>
      <t>2</t>
    </r>
    <r>
      <rPr>
        <vertAlign val="superscript"/>
        <sz val="11"/>
        <color indexed="8"/>
        <rFont val="Arial1"/>
      </rPr>
      <t>nd</t>
    </r>
    <r>
      <rPr>
        <sz val="11"/>
        <color rgb="FF000000"/>
        <rFont val="Arial1"/>
      </rPr>
      <t xml:space="preserve"> half</t>
    </r>
  </si>
  <si>
    <t xml:space="preserve"> TEAM</t>
  </si>
  <si>
    <t>First 25</t>
  </si>
  <si>
    <t>First 50</t>
  </si>
  <si>
    <t>TEAM</t>
  </si>
  <si>
    <t>CLASS</t>
  </si>
  <si>
    <t>at HALF</t>
  </si>
  <si>
    <t>week following</t>
  </si>
  <si>
    <t>etc</t>
  </si>
  <si>
    <t>Foster, Jason</t>
  </si>
  <si>
    <t>Congdon, Hayden</t>
  </si>
  <si>
    <t>Philp, Jacqueline</t>
  </si>
  <si>
    <t>VanRensselder, Gage</t>
  </si>
  <si>
    <t>VanRensselder, Howard</t>
  </si>
  <si>
    <t>Sickles Sr, Gary</t>
  </si>
  <si>
    <t>Edwards, Hayden</t>
  </si>
  <si>
    <t>Edwards, Jeremy</t>
  </si>
  <si>
    <t>Norton, Mike</t>
  </si>
  <si>
    <t>Hanselman, Michael</t>
  </si>
  <si>
    <t>Norton, Evan</t>
  </si>
  <si>
    <t>Coil, Tage</t>
  </si>
  <si>
    <t>Digirolamo Sr, Rich</t>
  </si>
  <si>
    <t xml:space="preserve">Digirolamo Jr, Rich </t>
  </si>
  <si>
    <t>Gunnell, Bob</t>
  </si>
  <si>
    <t>Mason, Jeff</t>
  </si>
  <si>
    <t>Lodestro, Larry</t>
  </si>
  <si>
    <t>Magnani, Iggy</t>
  </si>
  <si>
    <t>Proctor, Ian</t>
  </si>
  <si>
    <t>Proctor, John</t>
  </si>
  <si>
    <t>Zdunski, Curt</t>
  </si>
  <si>
    <t>Young, Tim</t>
  </si>
  <si>
    <t>Straight, Dave</t>
  </si>
  <si>
    <t>Wassman, Greg</t>
  </si>
  <si>
    <t>Bailey, Charles</t>
  </si>
  <si>
    <t>Donaldson, Gary</t>
  </si>
  <si>
    <t>DuPont, Bob</t>
  </si>
  <si>
    <t>Hartman, Dylan</t>
  </si>
  <si>
    <t>Stahl, Mike</t>
  </si>
  <si>
    <t>Coil, Chip</t>
  </si>
  <si>
    <t>Peterson, Jeff</t>
  </si>
  <si>
    <t>Stenstrum, Joshua</t>
  </si>
  <si>
    <t>Gens, Jeff</t>
  </si>
  <si>
    <t>Whalen, Brian</t>
  </si>
  <si>
    <t>Whalen, Bonnie</t>
  </si>
  <si>
    <t>Wright, Taylor</t>
  </si>
  <si>
    <t>Mason, Tom</t>
  </si>
  <si>
    <t>Zdunski, Jon</t>
  </si>
  <si>
    <t>Joy, Mike</t>
  </si>
  <si>
    <t>Harding, Allen</t>
  </si>
  <si>
    <t>Kish, Morgan</t>
  </si>
  <si>
    <t>Kish, Evan</t>
  </si>
  <si>
    <t>Mann, John</t>
  </si>
  <si>
    <t>Wright, Travis</t>
  </si>
  <si>
    <t>Schultz, Eric</t>
  </si>
  <si>
    <t>Sweeney Jr, Darrick</t>
  </si>
  <si>
    <t>Sweeney Sr, Darrick</t>
  </si>
  <si>
    <t>Parson, Terry</t>
  </si>
  <si>
    <t>Parson, Jim</t>
  </si>
  <si>
    <t>Whalen, Justin</t>
  </si>
  <si>
    <t>Whalen (Jr), Brian</t>
  </si>
  <si>
    <t>Booth, Roy</t>
  </si>
  <si>
    <t>Bifaro Jr.,Donnie</t>
  </si>
  <si>
    <t>Klingsmith, Phil</t>
  </si>
  <si>
    <t>Kish, Phil</t>
  </si>
  <si>
    <t>Sickles, Andy</t>
  </si>
  <si>
    <t>Russell, Shawn</t>
  </si>
  <si>
    <t>Ruth, Brian</t>
  </si>
  <si>
    <t>Brunco, Jack</t>
  </si>
  <si>
    <t>Silo, John</t>
  </si>
  <si>
    <t>Young, John</t>
  </si>
  <si>
    <t>Cleveland, Mike</t>
  </si>
  <si>
    <t>Galloway, Logan</t>
  </si>
  <si>
    <t>Bifaro, D.M.</t>
  </si>
  <si>
    <t>Norton, Emily</t>
  </si>
  <si>
    <t>Morrison, Tom</t>
  </si>
  <si>
    <t>Stellato, Tony</t>
  </si>
  <si>
    <t>Carlson, Bob</t>
  </si>
  <si>
    <t>Bailey, Bob</t>
  </si>
  <si>
    <t>Gens, Ashley</t>
  </si>
  <si>
    <t>Jarrett, Jim</t>
  </si>
  <si>
    <t>Giannini, Rick</t>
  </si>
  <si>
    <t>Gunnell, Brad</t>
  </si>
  <si>
    <t>J</t>
  </si>
  <si>
    <t>Zdunski, Jessica</t>
  </si>
  <si>
    <t>Lerow, Todd</t>
  </si>
  <si>
    <t>Fisher, Josh</t>
  </si>
  <si>
    <t>Olson, Gary</t>
  </si>
  <si>
    <t>Pratt, Richard</t>
  </si>
  <si>
    <t>Smith, Michael</t>
  </si>
  <si>
    <t>Smith, Sammy</t>
  </si>
  <si>
    <t>France, Joel</t>
  </si>
  <si>
    <t>Diethrick, Dominick</t>
  </si>
  <si>
    <t>Coleson, Brayden</t>
  </si>
  <si>
    <t>Perez, Maranda</t>
  </si>
  <si>
    <t>Ristau, Blake</t>
  </si>
  <si>
    <t>Kish, Austin</t>
  </si>
  <si>
    <t>Laurito, Loren</t>
  </si>
  <si>
    <t>Propheter, Jason</t>
  </si>
  <si>
    <t>Bragg, Noah</t>
  </si>
  <si>
    <t>Davis, Brodie</t>
  </si>
  <si>
    <t>DiDomenlio, Ryan</t>
  </si>
  <si>
    <t>Anderson, Dave</t>
  </si>
  <si>
    <t>CAT</t>
  </si>
  <si>
    <t xml:space="preserve">MISSED 4 OR MORE </t>
  </si>
  <si>
    <t>Diethrick, Dawson</t>
  </si>
  <si>
    <t>Stearns, Jim</t>
  </si>
  <si>
    <t>Mole, Nick</t>
  </si>
  <si>
    <t>Brown, Vern</t>
  </si>
  <si>
    <t>Sturzenbecker, Reid</t>
  </si>
  <si>
    <t>Blanchard, Ted</t>
  </si>
  <si>
    <t>Howe, Taylor</t>
  </si>
  <si>
    <t>Gens, Loren</t>
  </si>
  <si>
    <t>Brockway, Bryan</t>
  </si>
  <si>
    <t>Carl, Otto</t>
  </si>
  <si>
    <t>Trawick, Ron</t>
  </si>
  <si>
    <t>Trawick, Elijah</t>
  </si>
  <si>
    <t>Gwin, Jody</t>
  </si>
  <si>
    <t>Schrechgost, Scott</t>
  </si>
  <si>
    <t>Spiridon, Dean Sr</t>
  </si>
  <si>
    <t>Robbins, Cole</t>
  </si>
  <si>
    <t>Wise, Tim</t>
  </si>
  <si>
    <t>Spiridon, Laura</t>
  </si>
  <si>
    <t>Carl, Brady</t>
  </si>
  <si>
    <t>Travis, Andy</t>
  </si>
  <si>
    <t>Decker, Kirk</t>
  </si>
  <si>
    <t>Hollmann, Barry</t>
  </si>
  <si>
    <t>Jim Kestler</t>
  </si>
  <si>
    <t>X</t>
  </si>
  <si>
    <t>Matt Tutmaher</t>
  </si>
  <si>
    <t>Morgan Kish</t>
  </si>
  <si>
    <t>Carlson, Dave</t>
  </si>
  <si>
    <t>Cass, Steve</t>
  </si>
  <si>
    <t>DeLong, Matt</t>
  </si>
  <si>
    <t>Albaugh, Mason</t>
  </si>
  <si>
    <t>Baughman, Guy</t>
  </si>
  <si>
    <t>Martin, Jerry</t>
  </si>
  <si>
    <t>Loomis, Chuck</t>
  </si>
  <si>
    <t>Culver, Rob</t>
  </si>
  <si>
    <t>Johnson, Leigh</t>
  </si>
  <si>
    <t>Hinsdale, Jacob</t>
  </si>
  <si>
    <t>Hutchison, Jim</t>
  </si>
  <si>
    <t>Johnson, Dale A.</t>
  </si>
  <si>
    <t>Rater, Sandy</t>
  </si>
  <si>
    <t>Best, Billie</t>
  </si>
  <si>
    <t>Boyer, Dyillian</t>
  </si>
  <si>
    <t>Catanese, Hope</t>
  </si>
  <si>
    <t>Daughenbaugh, Kaden</t>
  </si>
  <si>
    <t>Morrison, Cole</t>
  </si>
  <si>
    <t>Rettig, Josh</t>
  </si>
  <si>
    <t>Lineman, Debbie</t>
  </si>
  <si>
    <t>Boire, Tom</t>
  </si>
  <si>
    <t>Higgs, Jim</t>
  </si>
  <si>
    <t>Russell, Mike</t>
  </si>
  <si>
    <t>Best, Bill</t>
  </si>
  <si>
    <t>Kerr, Anna</t>
  </si>
  <si>
    <t>SJ</t>
  </si>
  <si>
    <t>Lockwood, Steve</t>
  </si>
  <si>
    <t>McKotch, Paul</t>
  </si>
  <si>
    <t>Kestler Sr, Jim</t>
  </si>
  <si>
    <t>Kestler Jr, Jim</t>
  </si>
  <si>
    <t>Kestler, Bill</t>
  </si>
  <si>
    <t>DeLong, Kevin</t>
  </si>
  <si>
    <t>Caldwell, Terry</t>
  </si>
  <si>
    <t>Hanselman, Mike</t>
  </si>
  <si>
    <t>Jeff Gens</t>
  </si>
  <si>
    <t>Rusiniak, Rick</t>
  </si>
  <si>
    <t>Chase, Tyler</t>
  </si>
  <si>
    <t>Johnson, Brandon</t>
  </si>
  <si>
    <t>Johnson, Brock</t>
  </si>
  <si>
    <t>Johnson, Dean</t>
  </si>
  <si>
    <t>Bentley, Zack</t>
  </si>
  <si>
    <t>Jones, CJ</t>
  </si>
  <si>
    <t>Dale Johnson</t>
  </si>
  <si>
    <t>Gray, Bob</t>
  </si>
  <si>
    <t>Dickerson, Clarence</t>
  </si>
  <si>
    <t>Dickerson, Ben</t>
  </si>
  <si>
    <t>Makuch, Billy</t>
  </si>
  <si>
    <t>Morrison, John</t>
  </si>
  <si>
    <t>Abramo, Charlie</t>
  </si>
  <si>
    <t>Spoon, Justin</t>
  </si>
  <si>
    <t>Woodcock, Rick</t>
  </si>
  <si>
    <t>Cass, Bill</t>
  </si>
  <si>
    <t>pd</t>
  </si>
  <si>
    <t>Bowen, Brady</t>
  </si>
  <si>
    <t>Kuzdale, Dan</t>
  </si>
  <si>
    <t>Hayden Congdon</t>
  </si>
  <si>
    <t>Catanese, Jon</t>
  </si>
  <si>
    <t>Knopp, Kenton</t>
  </si>
  <si>
    <t xml:space="preserve"> </t>
  </si>
  <si>
    <t>Russell, Shaun</t>
  </si>
  <si>
    <t>Stayer, Peter</t>
  </si>
  <si>
    <t>Mong, Ethan</t>
  </si>
  <si>
    <t>Mike Russell</t>
  </si>
  <si>
    <t>Jim Higgs</t>
  </si>
  <si>
    <t>John Proctor</t>
  </si>
  <si>
    <t>Eric Schultz</t>
  </si>
  <si>
    <t>Abrams, Dalton</t>
  </si>
  <si>
    <t>Jerry Martin</t>
  </si>
  <si>
    <t>Turk, Dick</t>
  </si>
  <si>
    <t>Miller, James</t>
  </si>
  <si>
    <t>Aul, Nikki</t>
  </si>
  <si>
    <t>Opferbech, Derek</t>
  </si>
  <si>
    <t>LUNCH</t>
  </si>
  <si>
    <t>Leichtenberger, Joe</t>
  </si>
  <si>
    <t>Champ, Quin</t>
  </si>
  <si>
    <t>Wojciechowski, Joe</t>
  </si>
  <si>
    <t>Joe Leichtenberger</t>
  </si>
  <si>
    <t>Wynn, Dyilliane</t>
  </si>
  <si>
    <t># GUESTS @ $10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</si>
</sst>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"/>
    <numFmt numFmtId="165" formatCode="0.000"/>
    <numFmt numFmtId="166" formatCode="[$$-409]#,##0.00;[Red]&quot;-&quot;[$$-409]#,##0.00"/>
  </numFmts>
  <fonts count="25">
    <font>
      <sz val="11"/>
      <color rgb="FF000000"/>
      <name val="Arial1"/>
    </font>
    <font>
      <vertAlign val="superscript"/>
      <sz val="11"/>
      <color indexed="8"/>
      <name val="Arial1"/>
    </font>
    <font>
      <sz val="12"/>
      <name val="Arial"/>
      <family val="2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1"/>
    </font>
    <font>
      <sz val="10"/>
      <color rgb="FF000000"/>
      <name val="Arial Black"/>
      <family val="2"/>
    </font>
    <font>
      <b/>
      <u/>
      <sz val="12"/>
      <color rgb="FF000000"/>
      <name val="Arial Black"/>
      <family val="2"/>
    </font>
    <font>
      <b/>
      <u/>
      <sz val="10"/>
      <color rgb="FF000000"/>
      <name val="Arial Black"/>
      <family val="2"/>
    </font>
    <font>
      <i/>
      <sz val="12"/>
      <color rgb="FF000000"/>
      <name val="Arial"/>
      <family val="2"/>
    </font>
    <font>
      <b/>
      <i/>
      <sz val="11"/>
      <color rgb="FF000000"/>
      <name val="Arial Black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dLib BT"/>
    </font>
    <font>
      <b/>
      <i/>
      <sz val="12"/>
      <color rgb="FF000000"/>
      <name val="Arial"/>
      <family val="2"/>
    </font>
    <font>
      <b/>
      <sz val="11"/>
      <color rgb="FF000000"/>
      <name val="Arial1"/>
    </font>
    <font>
      <b/>
      <sz val="8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CC33"/>
      </patternFill>
    </fill>
    <fill>
      <patternFill patternType="solid">
        <fgColor rgb="FFFFC00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7">
    <xf numFmtId="0" fontId="0" fillId="0" borderId="0"/>
    <xf numFmtId="0" fontId="3" fillId="2" borderId="0" applyNumberFormat="0" applyFont="0" applyBorder="0" applyAlignment="0" applyProtection="0"/>
    <xf numFmtId="0" fontId="3" fillId="2" borderId="0" applyNumberFormat="0" applyFont="0" applyBorder="0" applyProtection="0"/>
    <xf numFmtId="0" fontId="4" fillId="0" borderId="0" applyNumberFormat="0" applyBorder="0" applyProtection="0">
      <alignment horizontal="center"/>
    </xf>
    <xf numFmtId="0" fontId="4" fillId="0" borderId="0" applyNumberFormat="0" applyBorder="0" applyProtection="0">
      <alignment horizontal="center" textRotation="90"/>
    </xf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166" fontId="6" fillId="0" borderId="0" applyBorder="0" applyProtection="0"/>
  </cellStyleXfs>
  <cellXfs count="160">
    <xf numFmtId="0" fontId="0" fillId="0" borderId="0" xfId="0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 shrinkToFit="1"/>
    </xf>
    <xf numFmtId="0" fontId="7" fillId="0" borderId="0" xfId="0" applyFont="1"/>
    <xf numFmtId="0" fontId="7" fillId="4" borderId="1" xfId="0" applyFont="1" applyFill="1" applyBorder="1"/>
    <xf numFmtId="164" fontId="8" fillId="0" borderId="1" xfId="0" applyNumberFormat="1" applyFont="1" applyFill="1" applyBorder="1" applyAlignment="1">
      <alignment horizontal="center" vertical="top"/>
    </xf>
    <xf numFmtId="0" fontId="8" fillId="0" borderId="1" xfId="0" applyFont="1" applyBorder="1"/>
    <xf numFmtId="0" fontId="10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Fill="1" applyBorder="1"/>
    <xf numFmtId="165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7" fillId="0" borderId="1" xfId="0" applyNumberFormat="1" applyFont="1" applyFill="1" applyBorder="1" applyAlignment="1">
      <alignment horizontal="center" vertical="top"/>
    </xf>
    <xf numFmtId="0" fontId="7" fillId="0" borderId="1" xfId="12" applyFont="1" applyFill="1" applyBorder="1" applyAlignment="1"/>
    <xf numFmtId="0" fontId="7" fillId="5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textRotation="90" wrapText="1" shrinkToFit="1"/>
    </xf>
    <xf numFmtId="0" fontId="11" fillId="3" borderId="2" xfId="0" applyFont="1" applyFill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Fill="1"/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8" fillId="0" borderId="4" xfId="0" applyFont="1" applyBorder="1"/>
    <xf numFmtId="164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16" fillId="0" borderId="0" xfId="0" applyFont="1"/>
    <xf numFmtId="0" fontId="5" fillId="0" borderId="0" xfId="0" applyFont="1"/>
    <xf numFmtId="0" fontId="8" fillId="0" borderId="5" xfId="0" applyFont="1" applyBorder="1" applyAlignment="1">
      <alignment horizontal="center" vertical="center"/>
    </xf>
    <xf numFmtId="165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top"/>
    </xf>
    <xf numFmtId="0" fontId="7" fillId="0" borderId="1" xfId="24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0" xfId="0" applyFont="1" applyFill="1"/>
    <xf numFmtId="0" fontId="7" fillId="0" borderId="1" xfId="0" applyFont="1" applyFill="1" applyBorder="1" applyAlignment="1" applyProtection="1">
      <alignment horizontal="center" vertical="center"/>
    </xf>
    <xf numFmtId="164" fontId="8" fillId="0" borderId="6" xfId="0" applyNumberFormat="1" applyFont="1" applyFill="1" applyBorder="1" applyAlignment="1">
      <alignment horizontal="center" vertical="top"/>
    </xf>
    <xf numFmtId="0" fontId="7" fillId="0" borderId="6" xfId="0" applyFont="1" applyFill="1" applyBorder="1" applyAlignment="1">
      <alignment horizontal="center" vertical="top"/>
    </xf>
    <xf numFmtId="0" fontId="17" fillId="0" borderId="1" xfId="0" applyFont="1" applyFill="1" applyBorder="1" applyAlignment="1">
      <alignment horizontal="left"/>
    </xf>
    <xf numFmtId="0" fontId="7" fillId="0" borderId="7" xfId="0" applyFont="1" applyBorder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Border="1"/>
    <xf numFmtId="0" fontId="7" fillId="0" borderId="2" xfId="0" applyFont="1" applyBorder="1"/>
    <xf numFmtId="0" fontId="7" fillId="0" borderId="2" xfId="0" applyFont="1" applyBorder="1" applyAlignment="1">
      <alignment horizontal="center" vertical="top"/>
    </xf>
    <xf numFmtId="1" fontId="7" fillId="0" borderId="2" xfId="0" applyNumberFormat="1" applyFont="1" applyFill="1" applyBorder="1" applyAlignment="1">
      <alignment horizontal="center" vertical="top"/>
    </xf>
    <xf numFmtId="165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top"/>
    </xf>
    <xf numFmtId="0" fontId="7" fillId="6" borderId="2" xfId="0" applyFont="1" applyFill="1" applyBorder="1" applyAlignment="1">
      <alignment horizontal="center" vertical="top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9" fillId="0" borderId="0" xfId="0" applyFont="1"/>
    <xf numFmtId="0" fontId="19" fillId="0" borderId="0" xfId="0" applyFont="1" applyFill="1" applyBorder="1"/>
    <xf numFmtId="0" fontId="0" fillId="0" borderId="0" xfId="0" applyFont="1"/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23" fillId="0" borderId="0" xfId="0" applyNumberFormat="1" applyFont="1" applyAlignment="1">
      <alignment horizontal="center" vertical="center"/>
    </xf>
    <xf numFmtId="0" fontId="7" fillId="0" borderId="0" xfId="0" applyFont="1" applyBorder="1"/>
    <xf numFmtId="0" fontId="7" fillId="0" borderId="6" xfId="0" applyFont="1" applyBorder="1" applyAlignment="1">
      <alignment horizontal="center" vertical="center"/>
    </xf>
    <xf numFmtId="0" fontId="10" fillId="0" borderId="2" xfId="0" applyFont="1" applyBorder="1"/>
    <xf numFmtId="0" fontId="7" fillId="0" borderId="10" xfId="0" applyFont="1" applyBorder="1" applyAlignment="1">
      <alignment horizontal="left" vertical="center" wrapText="1"/>
    </xf>
    <xf numFmtId="0" fontId="7" fillId="0" borderId="10" xfId="0" applyFont="1" applyBorder="1"/>
    <xf numFmtId="0" fontId="7" fillId="0" borderId="10" xfId="0" applyFont="1" applyFill="1" applyBorder="1"/>
    <xf numFmtId="0" fontId="7" fillId="0" borderId="11" xfId="0" applyFont="1" applyBorder="1" applyAlignment="1">
      <alignment horizontal="left" vertical="center" wrapText="1"/>
    </xf>
    <xf numFmtId="0" fontId="7" fillId="0" borderId="11" xfId="0" applyFont="1" applyBorder="1"/>
    <xf numFmtId="0" fontId="7" fillId="0" borderId="6" xfId="0" applyFont="1" applyBorder="1" applyAlignment="1">
      <alignment horizontal="center"/>
    </xf>
    <xf numFmtId="0" fontId="7" fillId="0" borderId="8" xfId="0" applyFont="1" applyFill="1" applyBorder="1" applyAlignment="1">
      <alignment horizontal="center" vertical="top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/>
    </xf>
    <xf numFmtId="0" fontId="7" fillId="0" borderId="9" xfId="0" applyFont="1" applyFill="1" applyBorder="1"/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2" xfId="0" applyFont="1" applyFill="1" applyBorder="1"/>
    <xf numFmtId="0" fontId="7" fillId="0" borderId="9" xfId="0" applyFont="1" applyFill="1" applyBorder="1" applyAlignment="1">
      <alignment horizont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164" fontId="8" fillId="7" borderId="1" xfId="0" applyNumberFormat="1" applyFont="1" applyFill="1" applyBorder="1" applyAlignment="1">
      <alignment horizontal="center" vertical="top"/>
    </xf>
    <xf numFmtId="164" fontId="8" fillId="0" borderId="1" xfId="0" applyNumberFormat="1" applyFont="1" applyFill="1" applyBorder="1" applyAlignment="1">
      <alignment horizontal="center" vertical="center"/>
    </xf>
    <xf numFmtId="164" fontId="8" fillId="7" borderId="1" xfId="0" applyNumberFormat="1" applyFont="1" applyFill="1" applyBorder="1" applyAlignment="1">
      <alignment horizontal="center" vertical="center"/>
    </xf>
    <xf numFmtId="164" fontId="8" fillId="7" borderId="6" xfId="0" applyNumberFormat="1" applyFont="1" applyFill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24" fillId="0" borderId="1" xfId="0" applyFont="1" applyBorder="1" applyAlignment="1">
      <alignment horizontal="center" vertical="center" textRotation="255" wrapText="1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/>
    <xf numFmtId="0" fontId="8" fillId="0" borderId="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/>
    </xf>
    <xf numFmtId="0" fontId="7" fillId="4" borderId="18" xfId="0" applyFont="1" applyFill="1" applyBorder="1"/>
    <xf numFmtId="0" fontId="7" fillId="4" borderId="19" xfId="0" applyFont="1" applyFill="1" applyBorder="1"/>
    <xf numFmtId="0" fontId="8" fillId="0" borderId="20" xfId="0" applyFont="1" applyBorder="1" applyAlignment="1">
      <alignment horizontal="center"/>
    </xf>
    <xf numFmtId="0" fontId="22" fillId="0" borderId="15" xfId="0" applyFont="1" applyFill="1" applyBorder="1" applyAlignment="1">
      <alignment vertical="center"/>
    </xf>
    <xf numFmtId="0" fontId="7" fillId="0" borderId="15" xfId="0" applyFont="1" applyFill="1" applyBorder="1" applyAlignment="1">
      <alignment vertical="center"/>
    </xf>
    <xf numFmtId="0" fontId="21" fillId="0" borderId="15" xfId="0" applyFont="1" applyFill="1" applyBorder="1" applyAlignment="1">
      <alignment vertical="center"/>
    </xf>
    <xf numFmtId="0" fontId="7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0" fontId="10" fillId="0" borderId="10" xfId="0" applyFont="1" applyFill="1" applyBorder="1"/>
    <xf numFmtId="0" fontId="21" fillId="0" borderId="10" xfId="0" applyFont="1" applyFill="1" applyBorder="1"/>
    <xf numFmtId="0" fontId="7" fillId="0" borderId="12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/>
    </xf>
    <xf numFmtId="0" fontId="7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0" fontId="21" fillId="0" borderId="15" xfId="0" applyFont="1" applyBorder="1"/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 wrapText="1"/>
    </xf>
    <xf numFmtId="0" fontId="7" fillId="0" borderId="22" xfId="0" applyFont="1" applyFill="1" applyBorder="1"/>
    <xf numFmtId="0" fontId="7" fillId="0" borderId="5" xfId="0" applyFont="1" applyBorder="1" applyAlignment="1">
      <alignment horizontal="center" vertical="top"/>
    </xf>
    <xf numFmtId="0" fontId="0" fillId="0" borderId="24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5" xfId="0" applyFont="1" applyBorder="1"/>
    <xf numFmtId="0" fontId="7" fillId="0" borderId="25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center" vertical="center" wrapText="1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28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alignment horizontal="center" vertical="center" textRotation="0" wrapText="0" indent="0" justifyLastLine="0" shrinkToFit="0" readingOrder="0"/>
    </dxf>
    <dxf>
      <numFmt numFmtId="165" formatCode="0.0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solid">
          <fgColor rgb="FF008000"/>
          <bgColor rgb="FF0080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alignment horizontal="center" vertical="center" textRotation="0" wrapText="0" indent="0" justifyLastLine="0" shrinkToFit="0" readingOrder="0"/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__Anonymous_Sheet_DB__1" displayName="__Anonymous_Sheet_DB__1" ref="A9:W57" headerRowCount="0" totalsRowShown="0">
  <sortState ref="A4:W39">
    <sortCondition ref="A4:A39"/>
  </sortState>
  <tableColumns count="2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__Anonymous_Sheet_DB__4" displayName="__Anonymous_Sheet_DB__4" ref="A6:W70" headerRowCount="0" totalsRowShown="0">
  <sortState ref="A4:W72">
    <sortCondition ref="A4:A72"/>
  </sortState>
  <tableColumns count="23">
    <tableColumn id="1" name="Column1" dataDxfId="22"/>
    <tableColumn id="2" name="Column2" dataDxfId="21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__Anonymous_Sheet_DB__2" displayName="__Anonymous_Sheet_DB__2" ref="A5:W58" headerRowCount="0" totalsRowShown="0">
  <sortState ref="A4:W61">
    <sortCondition ref="A4:A68"/>
  </sortState>
  <tableColumns count="23">
    <tableColumn id="1" name="Column1" dataDxfId="18"/>
    <tableColumn id="2" name="Column2" dataDxfId="17"/>
    <tableColumn id="3" name="Column3" dataDxfId="16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__Anonymous_Sheet_DB__3" displayName="__Anonymous_Sheet_DB__3" ref="A4:W57" headerRowCount="0" totalsRowShown="0">
  <sortState ref="A4:W67">
    <sortCondition ref="A4:A67"/>
  </sortState>
  <tableColumns count="23">
    <tableColumn id="1" name="Column1"/>
    <tableColumn id="2" name="Column2"/>
    <tableColumn id="3" name="Column3"/>
    <tableColumn id="5" name="Column5"/>
    <tableColumn id="6" name="Column6"/>
    <tableColumn id="7" name="Column7"/>
    <tableColumn id="8" name="Column8" dataDxfId="12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4" name="Column4" dataDxfId="11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__Anonymous_Sheet_DB__16" displayName="__Anonymous_Sheet_DB__16" ref="A174:Y230" headerRowCount="0" totalsRowShown="0">
  <sortState ref="A174:Y230">
    <sortCondition descending="1" ref="U174:U229"/>
  </sortState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 dataDxfId="9"/>
    <tableColumn id="22" name="Column22" dataDxfId="8"/>
    <tableColumn id="23" name="Column23" dataDxfId="7"/>
    <tableColumn id="24" name="Column24"/>
    <tableColumn id="25" name="Column2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64"/>
  <sheetViews>
    <sheetView tabSelected="1" zoomScaleNormal="100" workbookViewId="0">
      <selection activeCell="X50" sqref="X50"/>
    </sheetView>
  </sheetViews>
  <sheetFormatPr defaultColWidth="8.5" defaultRowHeight="18" customHeight="1"/>
  <cols>
    <col min="1" max="1" width="23.75" style="1" customWidth="1"/>
    <col min="2" max="2" width="5.5" style="19" customWidth="1"/>
    <col min="3" max="4" width="5.25" style="23" customWidth="1"/>
    <col min="5" max="5" width="5.25" style="13" customWidth="1"/>
    <col min="6" max="18" width="5.25" style="23" customWidth="1"/>
    <col min="19" max="19" width="5.375" style="23" customWidth="1"/>
    <col min="20" max="20" width="5.25" style="23" customWidth="1"/>
    <col min="21" max="21" width="5" style="1" customWidth="1"/>
    <col min="22" max="22" width="8.375" style="24" customWidth="1"/>
    <col min="23" max="23" width="5.625" style="2" customWidth="1"/>
    <col min="24" max="24" width="5.625" style="1" customWidth="1"/>
    <col min="25" max="26" width="5.625" style="124" customWidth="1"/>
    <col min="27" max="27" width="5.625" style="1" customWidth="1"/>
    <col min="28" max="28" width="8.375" style="1" customWidth="1"/>
    <col min="29" max="29" width="5.625" style="1" customWidth="1"/>
    <col min="30" max="31" width="8.375" customWidth="1"/>
    <col min="32" max="16384" width="8.5" style="1"/>
  </cols>
  <sheetData>
    <row r="1" spans="1:31" s="62" customFormat="1" ht="72.75" customHeight="1" thickBot="1">
      <c r="A1" s="70" t="s">
        <v>347</v>
      </c>
      <c r="B1" s="126" t="s">
        <v>0</v>
      </c>
      <c r="C1" s="33">
        <v>42488</v>
      </c>
      <c r="D1" s="33">
        <v>42495</v>
      </c>
      <c r="E1" s="33">
        <v>42502</v>
      </c>
      <c r="F1" s="33">
        <v>42509</v>
      </c>
      <c r="G1" s="33">
        <v>42516</v>
      </c>
      <c r="H1" s="33">
        <v>42523</v>
      </c>
      <c r="I1" s="33">
        <v>42530</v>
      </c>
      <c r="J1" s="33">
        <v>42537</v>
      </c>
      <c r="K1" s="33">
        <v>42544</v>
      </c>
      <c r="L1" s="33">
        <v>42551</v>
      </c>
      <c r="M1" s="33">
        <v>42558</v>
      </c>
      <c r="N1" s="33">
        <v>42565</v>
      </c>
      <c r="O1" s="33">
        <v>42572</v>
      </c>
      <c r="P1" s="33">
        <v>42579</v>
      </c>
      <c r="Q1" s="33">
        <v>42586</v>
      </c>
      <c r="R1" s="33">
        <v>42593</v>
      </c>
      <c r="S1" s="33">
        <v>42600</v>
      </c>
      <c r="T1" s="33">
        <v>42607</v>
      </c>
      <c r="U1" s="122" t="s">
        <v>1</v>
      </c>
      <c r="V1" s="123" t="s">
        <v>2</v>
      </c>
      <c r="W1" s="63"/>
      <c r="X1" s="25" t="s">
        <v>3</v>
      </c>
      <c r="Y1" s="25" t="s">
        <v>361</v>
      </c>
      <c r="Z1" s="25" t="s">
        <v>367</v>
      </c>
      <c r="AA1" s="26" t="s">
        <v>4</v>
      </c>
      <c r="AB1" s="5" t="s">
        <v>5</v>
      </c>
      <c r="AC1" s="6" t="s">
        <v>6</v>
      </c>
      <c r="AD1" s="35"/>
      <c r="AE1" s="35"/>
    </row>
    <row r="2" spans="1:31" ht="18" customHeight="1" thickBot="1">
      <c r="A2" s="129" t="s">
        <v>7</v>
      </c>
      <c r="B2" s="130"/>
      <c r="C2" s="58" t="s">
        <v>8</v>
      </c>
      <c r="D2" s="117" t="s">
        <v>8</v>
      </c>
      <c r="E2" s="117" t="s">
        <v>9</v>
      </c>
      <c r="F2" s="9" t="s">
        <v>9</v>
      </c>
      <c r="G2" s="117" t="s">
        <v>10</v>
      </c>
      <c r="H2" s="9" t="s">
        <v>10</v>
      </c>
      <c r="I2" s="9" t="s">
        <v>8</v>
      </c>
      <c r="J2" s="117" t="s">
        <v>8</v>
      </c>
      <c r="K2" s="117" t="s">
        <v>9</v>
      </c>
      <c r="L2" s="9" t="s">
        <v>9</v>
      </c>
      <c r="M2" s="117" t="s">
        <v>10</v>
      </c>
      <c r="N2" s="9" t="s">
        <v>10</v>
      </c>
      <c r="O2" s="9" t="s">
        <v>8</v>
      </c>
      <c r="P2" s="117" t="s">
        <v>8</v>
      </c>
      <c r="Q2" s="117" t="s">
        <v>9</v>
      </c>
      <c r="R2" s="9" t="s">
        <v>9</v>
      </c>
      <c r="S2" s="117" t="s">
        <v>10</v>
      </c>
      <c r="T2" s="9" t="s">
        <v>10</v>
      </c>
      <c r="U2" s="10"/>
      <c r="V2" s="4"/>
    </row>
    <row r="3" spans="1:31" s="14" customFormat="1" ht="18" customHeight="1" thickBot="1">
      <c r="A3" s="131" t="s">
        <v>11</v>
      </c>
      <c r="B3" s="138"/>
      <c r="C3" s="59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V3" s="15"/>
      <c r="W3" s="16"/>
      <c r="Y3" s="125"/>
      <c r="Z3" s="125"/>
      <c r="AD3"/>
      <c r="AE3"/>
    </row>
    <row r="4" spans="1:31" s="14" customFormat="1" ht="18" customHeight="1" thickBot="1">
      <c r="A4" s="132" t="s">
        <v>337</v>
      </c>
      <c r="B4" s="137"/>
      <c r="C4" s="59"/>
      <c r="D4" s="13"/>
      <c r="E4" s="13"/>
      <c r="F4" s="13"/>
      <c r="G4" s="13">
        <v>42</v>
      </c>
      <c r="H4" s="13">
        <v>46</v>
      </c>
      <c r="I4" s="13"/>
      <c r="J4" s="13"/>
      <c r="K4" s="13">
        <v>44</v>
      </c>
      <c r="L4" s="13"/>
      <c r="M4" s="13"/>
      <c r="N4" s="13"/>
      <c r="O4" s="13"/>
      <c r="P4" s="13"/>
      <c r="Q4" s="13"/>
      <c r="R4" s="13"/>
      <c r="S4" s="13"/>
      <c r="T4" s="13"/>
      <c r="U4" s="20">
        <f>COUNT(C4:T4)</f>
        <v>3</v>
      </c>
      <c r="V4" s="15">
        <f>AVERAGE(C4:T4)*2</f>
        <v>88</v>
      </c>
      <c r="W4" s="16" t="s">
        <v>12</v>
      </c>
      <c r="Y4" s="125"/>
      <c r="Z4" s="125"/>
      <c r="AD4"/>
      <c r="AE4"/>
    </row>
    <row r="5" spans="1:31" s="14" customFormat="1" ht="18" customHeight="1" thickBot="1">
      <c r="A5" s="132" t="s">
        <v>292</v>
      </c>
      <c r="B5" s="137" t="s">
        <v>241</v>
      </c>
      <c r="C5" s="59">
        <v>45</v>
      </c>
      <c r="D5" s="13">
        <v>49</v>
      </c>
      <c r="E5" s="13"/>
      <c r="F5" s="13">
        <v>37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20">
        <f>COUNT(C5:T5)</f>
        <v>3</v>
      </c>
      <c r="V5" s="15">
        <f>AVERAGE(C5:T5)*2</f>
        <v>87.333333333333329</v>
      </c>
      <c r="W5" s="16" t="s">
        <v>12</v>
      </c>
      <c r="Y5" s="125"/>
      <c r="Z5" s="125"/>
      <c r="AD5"/>
      <c r="AE5"/>
    </row>
    <row r="6" spans="1:31" s="14" customFormat="1" ht="18" customHeight="1" thickBot="1">
      <c r="A6" s="132" t="s">
        <v>293</v>
      </c>
      <c r="B6" s="137" t="s">
        <v>15</v>
      </c>
      <c r="C6" s="59">
        <v>44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20">
        <f t="shared" ref="U6:U56" si="0">COUNT(C6:T6)</f>
        <v>1</v>
      </c>
      <c r="V6" s="15">
        <f>AVERAGE(C6:T6)*2</f>
        <v>88</v>
      </c>
      <c r="W6" s="16" t="s">
        <v>12</v>
      </c>
      <c r="Y6" s="125"/>
      <c r="Z6" s="125"/>
      <c r="AD6"/>
      <c r="AE6"/>
    </row>
    <row r="7" spans="1:31" s="14" customFormat="1" ht="18" customHeight="1" thickBot="1">
      <c r="A7" s="132" t="s">
        <v>342</v>
      </c>
      <c r="B7" s="137"/>
      <c r="C7" s="59"/>
      <c r="D7" s="13"/>
      <c r="E7" s="13"/>
      <c r="F7" s="13"/>
      <c r="G7" s="13"/>
      <c r="H7" s="13"/>
      <c r="I7" s="13"/>
      <c r="J7" s="13">
        <v>36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20">
        <f t="shared" ref="U7" si="1">COUNT(C7:T7)</f>
        <v>1</v>
      </c>
      <c r="V7" s="15">
        <f>AVERAGE(C7:T7)*2</f>
        <v>72</v>
      </c>
      <c r="W7" s="16" t="s">
        <v>12</v>
      </c>
      <c r="Y7" s="125"/>
      <c r="Z7" s="125"/>
      <c r="AD7"/>
      <c r="AE7"/>
    </row>
    <row r="8" spans="1:31" s="14" customFormat="1" ht="18" customHeight="1" thickBot="1">
      <c r="A8" s="133" t="s">
        <v>321</v>
      </c>
      <c r="B8" s="136"/>
      <c r="C8" s="59"/>
      <c r="D8" s="13">
        <v>40</v>
      </c>
      <c r="E8" s="13">
        <v>44</v>
      </c>
      <c r="F8" s="13"/>
      <c r="G8" s="13"/>
      <c r="H8" s="13"/>
      <c r="I8" s="13"/>
      <c r="J8" s="13"/>
      <c r="K8" s="13">
        <v>41</v>
      </c>
      <c r="L8" s="13">
        <v>41</v>
      </c>
      <c r="M8" s="13"/>
      <c r="N8" s="13"/>
      <c r="O8" s="13"/>
      <c r="P8" s="13"/>
      <c r="Q8" s="13"/>
      <c r="R8" s="13"/>
      <c r="S8" s="13"/>
      <c r="T8" s="13"/>
      <c r="U8" s="20">
        <f t="shared" si="0"/>
        <v>4</v>
      </c>
      <c r="V8" s="15">
        <f>AVERAGE(C8:T8)*2</f>
        <v>83</v>
      </c>
      <c r="W8" s="16" t="s">
        <v>12</v>
      </c>
      <c r="Y8" s="125"/>
      <c r="Z8" s="125"/>
      <c r="AD8"/>
      <c r="AE8"/>
    </row>
    <row r="9" spans="1:31" s="14" customFormat="1" ht="17.100000000000001" customHeight="1" thickBot="1">
      <c r="A9" s="134" t="s">
        <v>14</v>
      </c>
      <c r="B9" s="135" t="s">
        <v>22</v>
      </c>
      <c r="C9" s="59"/>
      <c r="D9" s="13"/>
      <c r="E9" s="12">
        <v>44</v>
      </c>
      <c r="F9" s="12">
        <v>41</v>
      </c>
      <c r="G9" s="12"/>
      <c r="H9" s="12"/>
      <c r="I9" s="12"/>
      <c r="J9" s="19"/>
      <c r="K9" s="19"/>
      <c r="L9" s="19"/>
      <c r="M9" s="19"/>
      <c r="N9" s="19"/>
      <c r="O9" s="19"/>
      <c r="P9" s="19"/>
      <c r="Q9" s="13"/>
      <c r="R9" s="13"/>
      <c r="S9" s="13"/>
      <c r="T9" s="13"/>
      <c r="U9" s="20">
        <f t="shared" si="0"/>
        <v>2</v>
      </c>
      <c r="V9" s="15">
        <f t="shared" ref="V9:V52" si="2">AVERAGE(C9:T9)*2</f>
        <v>85</v>
      </c>
      <c r="W9" s="16" t="s">
        <v>12</v>
      </c>
      <c r="X9" s="21"/>
      <c r="Y9" s="125"/>
      <c r="Z9" s="125"/>
      <c r="AD9"/>
      <c r="AE9"/>
    </row>
    <row r="10" spans="1:31" s="14" customFormat="1" ht="17.100000000000001" customHeight="1" thickBot="1">
      <c r="A10" s="109" t="s">
        <v>272</v>
      </c>
      <c r="B10" s="113"/>
      <c r="C10" s="59"/>
      <c r="D10" s="13"/>
      <c r="E10" s="12"/>
      <c r="F10" s="12"/>
      <c r="G10" s="12"/>
      <c r="H10" s="12"/>
      <c r="I10" s="12"/>
      <c r="J10" s="19"/>
      <c r="K10" s="19"/>
      <c r="L10" s="19"/>
      <c r="M10" s="19"/>
      <c r="N10" s="19"/>
      <c r="O10" s="19"/>
      <c r="P10" s="19">
        <v>49</v>
      </c>
      <c r="Q10" s="13">
        <v>48</v>
      </c>
      <c r="R10" s="13"/>
      <c r="S10" s="13"/>
      <c r="T10" s="13"/>
      <c r="U10" s="20">
        <f t="shared" ref="U10" si="3">COUNT(C10:T10)</f>
        <v>2</v>
      </c>
      <c r="V10" s="15">
        <f t="shared" ref="V10" si="4">AVERAGE(C10:T10)*2</f>
        <v>97</v>
      </c>
      <c r="W10" s="16" t="s">
        <v>12</v>
      </c>
      <c r="X10" s="21"/>
      <c r="Y10" s="125"/>
      <c r="Z10" s="125"/>
      <c r="AD10"/>
      <c r="AE10"/>
    </row>
    <row r="11" spans="1:31" s="14" customFormat="1" ht="17.100000000000001" customHeight="1" thickBot="1">
      <c r="A11" s="110" t="s">
        <v>289</v>
      </c>
      <c r="B11" s="114" t="s">
        <v>13</v>
      </c>
      <c r="C11" s="59">
        <v>45</v>
      </c>
      <c r="D11" s="13">
        <v>36</v>
      </c>
      <c r="E11" s="12"/>
      <c r="F11" s="12"/>
      <c r="G11" s="12"/>
      <c r="H11" s="12"/>
      <c r="I11" s="12">
        <v>48</v>
      </c>
      <c r="J11" s="19"/>
      <c r="K11" s="19"/>
      <c r="L11" s="19"/>
      <c r="M11" s="19"/>
      <c r="N11" s="19"/>
      <c r="O11" s="19"/>
      <c r="P11" s="19">
        <v>50</v>
      </c>
      <c r="Q11" s="13"/>
      <c r="R11" s="13"/>
      <c r="S11" s="13"/>
      <c r="T11" s="13"/>
      <c r="U11" s="20">
        <f t="shared" si="0"/>
        <v>4</v>
      </c>
      <c r="V11" s="15">
        <f t="shared" ref="V11:V13" si="5">AVERAGE(C11:T11)*2</f>
        <v>89.5</v>
      </c>
      <c r="W11" s="16" t="s">
        <v>12</v>
      </c>
      <c r="X11" s="21"/>
      <c r="Y11" s="125"/>
      <c r="Z11" s="125"/>
      <c r="AD11"/>
      <c r="AE11"/>
    </row>
    <row r="12" spans="1:31" s="14" customFormat="1" ht="17.100000000000001" customHeight="1" thickBot="1">
      <c r="A12" s="110" t="s">
        <v>340</v>
      </c>
      <c r="B12" s="114"/>
      <c r="C12" s="59"/>
      <c r="D12" s="13"/>
      <c r="E12" s="12"/>
      <c r="F12" s="12"/>
      <c r="G12" s="12"/>
      <c r="H12" s="12"/>
      <c r="I12" s="12">
        <v>39</v>
      </c>
      <c r="J12" s="19"/>
      <c r="K12" s="19"/>
      <c r="L12" s="19"/>
      <c r="M12" s="19"/>
      <c r="N12" s="19"/>
      <c r="O12" s="19"/>
      <c r="P12" s="19">
        <v>44</v>
      </c>
      <c r="Q12" s="13"/>
      <c r="R12" s="13"/>
      <c r="S12" s="13"/>
      <c r="T12" s="13"/>
      <c r="U12" s="20">
        <f t="shared" ref="U12" si="6">COUNT(C12:T12)</f>
        <v>2</v>
      </c>
      <c r="V12" s="15">
        <f t="shared" ref="V12" si="7">AVERAGE(C12:T12)*2</f>
        <v>83</v>
      </c>
      <c r="W12" s="16" t="s">
        <v>12</v>
      </c>
      <c r="X12" s="21"/>
      <c r="Y12" s="125"/>
      <c r="Z12" s="125"/>
      <c r="AD12"/>
      <c r="AE12"/>
    </row>
    <row r="13" spans="1:31" s="14" customFormat="1" ht="17.100000000000001" customHeight="1" thickBot="1">
      <c r="A13" s="110" t="s">
        <v>290</v>
      </c>
      <c r="B13" s="114"/>
      <c r="C13" s="59">
        <v>43</v>
      </c>
      <c r="D13" s="13"/>
      <c r="E13" s="12"/>
      <c r="F13" s="12"/>
      <c r="G13" s="12"/>
      <c r="H13" s="12"/>
      <c r="I13" s="12"/>
      <c r="J13" s="19"/>
      <c r="K13" s="19"/>
      <c r="L13" s="19"/>
      <c r="M13" s="19"/>
      <c r="N13" s="19"/>
      <c r="O13" s="19"/>
      <c r="P13" s="19"/>
      <c r="Q13" s="13"/>
      <c r="R13" s="13"/>
      <c r="S13" s="13"/>
      <c r="T13" s="13"/>
      <c r="U13" s="20">
        <f t="shared" si="0"/>
        <v>1</v>
      </c>
      <c r="V13" s="15">
        <f t="shared" si="5"/>
        <v>86</v>
      </c>
      <c r="W13" s="16" t="s">
        <v>12</v>
      </c>
      <c r="X13" s="21"/>
      <c r="Y13" s="125"/>
      <c r="Z13" s="125"/>
      <c r="AD13"/>
      <c r="AE13"/>
    </row>
    <row r="14" spans="1:31" s="14" customFormat="1" ht="17.100000000000001" customHeight="1" thickBot="1">
      <c r="A14" s="110" t="s">
        <v>363</v>
      </c>
      <c r="B14" s="114"/>
      <c r="C14" s="59"/>
      <c r="D14" s="13"/>
      <c r="E14" s="12"/>
      <c r="F14" s="12"/>
      <c r="G14" s="12"/>
      <c r="H14" s="12"/>
      <c r="I14" s="12"/>
      <c r="J14" s="19"/>
      <c r="K14" s="19"/>
      <c r="L14" s="19"/>
      <c r="M14" s="19"/>
      <c r="N14" s="19"/>
      <c r="O14" s="19"/>
      <c r="P14" s="19"/>
      <c r="Q14" s="13">
        <v>25</v>
      </c>
      <c r="R14" s="13"/>
      <c r="S14" s="13"/>
      <c r="T14" s="13"/>
      <c r="U14" s="20">
        <f t="shared" ref="U14" si="8">COUNT(C14:T14)</f>
        <v>1</v>
      </c>
      <c r="V14" s="15">
        <f t="shared" ref="V14" si="9">AVERAGE(C14:T14)*2</f>
        <v>50</v>
      </c>
      <c r="W14" s="16" t="s">
        <v>12</v>
      </c>
      <c r="X14" s="21"/>
      <c r="Y14" s="125"/>
      <c r="Z14" s="125"/>
      <c r="AD14"/>
      <c r="AE14"/>
    </row>
    <row r="15" spans="1:31" s="14" customFormat="1" ht="17.100000000000001" customHeight="1" thickBot="1">
      <c r="A15" s="110" t="s">
        <v>251</v>
      </c>
      <c r="B15" s="114" t="s">
        <v>314</v>
      </c>
      <c r="C15" s="99">
        <v>38</v>
      </c>
      <c r="D15" s="22"/>
      <c r="E15" s="19"/>
      <c r="F15" s="19">
        <v>40</v>
      </c>
      <c r="G15" s="19">
        <v>40</v>
      </c>
      <c r="H15" s="19">
        <v>46</v>
      </c>
      <c r="I15" s="19">
        <v>40</v>
      </c>
      <c r="J15" s="19">
        <v>45</v>
      </c>
      <c r="K15" s="19">
        <v>38</v>
      </c>
      <c r="L15" s="19">
        <v>40</v>
      </c>
      <c r="M15" s="19"/>
      <c r="N15" s="19">
        <v>39</v>
      </c>
      <c r="O15" s="19">
        <v>44</v>
      </c>
      <c r="P15" s="13">
        <v>36</v>
      </c>
      <c r="Q15" s="13">
        <v>42</v>
      </c>
      <c r="R15" s="13"/>
      <c r="S15" s="13">
        <v>44</v>
      </c>
      <c r="T15" s="13">
        <v>40</v>
      </c>
      <c r="U15" s="20">
        <f t="shared" si="0"/>
        <v>14</v>
      </c>
      <c r="V15" s="15">
        <f>AVERAGE(C15:T15)*2</f>
        <v>81.714285714285708</v>
      </c>
      <c r="W15" s="16" t="s">
        <v>12</v>
      </c>
      <c r="Y15" s="125"/>
      <c r="Z15" s="125"/>
      <c r="AD15"/>
      <c r="AE15"/>
    </row>
    <row r="16" spans="1:31" s="14" customFormat="1" ht="17.100000000000001" customHeight="1" thickBot="1">
      <c r="A16" s="110" t="s">
        <v>17</v>
      </c>
      <c r="B16" s="114" t="s">
        <v>13</v>
      </c>
      <c r="C16" s="99"/>
      <c r="D16" s="22">
        <v>46</v>
      </c>
      <c r="E16" s="19">
        <v>47</v>
      </c>
      <c r="F16" s="19">
        <v>47</v>
      </c>
      <c r="G16" s="19">
        <v>47</v>
      </c>
      <c r="H16" s="19">
        <v>46</v>
      </c>
      <c r="I16" s="19">
        <v>46</v>
      </c>
      <c r="J16" s="19">
        <v>49</v>
      </c>
      <c r="K16" s="19">
        <v>47</v>
      </c>
      <c r="L16" s="19">
        <v>47</v>
      </c>
      <c r="M16" s="19">
        <v>44</v>
      </c>
      <c r="N16" s="19"/>
      <c r="O16" s="19"/>
      <c r="P16" s="13">
        <v>49</v>
      </c>
      <c r="Q16" s="13">
        <v>48</v>
      </c>
      <c r="R16" s="13"/>
      <c r="S16" s="13">
        <v>45</v>
      </c>
      <c r="T16" s="13">
        <v>46</v>
      </c>
      <c r="U16" s="20">
        <f t="shared" si="0"/>
        <v>14</v>
      </c>
      <c r="V16" s="15">
        <f t="shared" si="2"/>
        <v>93.428571428571431</v>
      </c>
      <c r="W16" s="16" t="s">
        <v>12</v>
      </c>
      <c r="X16" s="21"/>
      <c r="Y16" s="125"/>
      <c r="Z16" s="125"/>
      <c r="AD16"/>
      <c r="AE16"/>
    </row>
    <row r="17" spans="1:31" s="14" customFormat="1" ht="17.100000000000001" customHeight="1" thickBot="1">
      <c r="A17" s="110" t="s">
        <v>320</v>
      </c>
      <c r="B17" s="114"/>
      <c r="C17" s="99"/>
      <c r="D17" s="22">
        <v>35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3"/>
      <c r="Q17" s="13"/>
      <c r="R17" s="13"/>
      <c r="S17" s="13"/>
      <c r="T17" s="13"/>
      <c r="U17" s="20">
        <f t="shared" si="0"/>
        <v>1</v>
      </c>
      <c r="V17" s="15">
        <f>AVERAGE(C17:T17)*2</f>
        <v>70</v>
      </c>
      <c r="W17" s="16" t="s">
        <v>12</v>
      </c>
      <c r="X17" s="21"/>
      <c r="Y17" s="125"/>
      <c r="Z17" s="125"/>
      <c r="AD17"/>
      <c r="AE17"/>
    </row>
    <row r="18" spans="1:31" s="14" customFormat="1" ht="17.100000000000001" customHeight="1" thickBot="1">
      <c r="A18" s="110" t="s">
        <v>291</v>
      </c>
      <c r="B18" s="114"/>
      <c r="C18" s="99">
        <v>40</v>
      </c>
      <c r="D18" s="22">
        <v>35</v>
      </c>
      <c r="E18" s="19">
        <v>38</v>
      </c>
      <c r="F18" s="19">
        <v>39</v>
      </c>
      <c r="G18" s="19">
        <v>47</v>
      </c>
      <c r="H18" s="19">
        <v>40</v>
      </c>
      <c r="I18" s="19">
        <v>41</v>
      </c>
      <c r="J18" s="19"/>
      <c r="K18" s="19">
        <v>43</v>
      </c>
      <c r="L18" s="19">
        <v>41</v>
      </c>
      <c r="M18" s="19">
        <v>40</v>
      </c>
      <c r="N18" s="19"/>
      <c r="O18" s="19"/>
      <c r="P18" s="13"/>
      <c r="Q18" s="13"/>
      <c r="R18" s="13"/>
      <c r="S18" s="13"/>
      <c r="T18" s="13"/>
      <c r="U18" s="20">
        <f t="shared" si="0"/>
        <v>10</v>
      </c>
      <c r="V18" s="15">
        <f>AVERAGE(C18:T18)*2</f>
        <v>80.8</v>
      </c>
      <c r="W18" s="16" t="s">
        <v>12</v>
      </c>
      <c r="X18" s="21"/>
      <c r="Y18" s="125"/>
      <c r="Z18" s="125"/>
      <c r="AD18"/>
      <c r="AE18"/>
    </row>
    <row r="19" spans="1:31" s="14" customFormat="1" ht="17.100000000000001" customHeight="1" thickBot="1">
      <c r="A19" s="110" t="s">
        <v>174</v>
      </c>
      <c r="B19" s="114" t="s">
        <v>241</v>
      </c>
      <c r="C19" s="59">
        <v>47</v>
      </c>
      <c r="D19" s="13">
        <v>48</v>
      </c>
      <c r="E19" s="12">
        <v>49</v>
      </c>
      <c r="F19" s="12">
        <v>45</v>
      </c>
      <c r="G19" s="12">
        <v>48</v>
      </c>
      <c r="H19" s="12">
        <v>48</v>
      </c>
      <c r="I19" s="12">
        <v>50</v>
      </c>
      <c r="J19" s="19">
        <v>48</v>
      </c>
      <c r="K19" s="19">
        <v>50</v>
      </c>
      <c r="L19" s="19">
        <v>47</v>
      </c>
      <c r="M19" s="19">
        <v>48</v>
      </c>
      <c r="N19" s="19">
        <v>43</v>
      </c>
      <c r="O19" s="19">
        <v>47</v>
      </c>
      <c r="P19" s="19"/>
      <c r="Q19" s="13"/>
      <c r="R19" s="13">
        <v>45</v>
      </c>
      <c r="S19" s="13">
        <v>46</v>
      </c>
      <c r="T19" s="13">
        <v>40</v>
      </c>
      <c r="U19" s="20">
        <f t="shared" si="0"/>
        <v>16</v>
      </c>
      <c r="V19" s="15">
        <f>AVERAGE(C19:T19)*2</f>
        <v>93.625</v>
      </c>
      <c r="W19" s="16" t="s">
        <v>12</v>
      </c>
      <c r="X19" s="21"/>
      <c r="Y19" s="125"/>
      <c r="Z19" s="125"/>
      <c r="AD19"/>
      <c r="AE19"/>
    </row>
    <row r="20" spans="1:31" s="14" customFormat="1" ht="17.100000000000001" customHeight="1" thickBot="1">
      <c r="A20" s="110" t="s">
        <v>175</v>
      </c>
      <c r="B20" s="114"/>
      <c r="C20" s="59">
        <v>40</v>
      </c>
      <c r="D20" s="13">
        <v>40</v>
      </c>
      <c r="E20" s="12">
        <v>45</v>
      </c>
      <c r="F20" s="12">
        <v>44</v>
      </c>
      <c r="G20" s="12">
        <v>47</v>
      </c>
      <c r="H20" s="12">
        <v>44</v>
      </c>
      <c r="I20" s="12"/>
      <c r="J20" s="19"/>
      <c r="K20" s="19">
        <v>40</v>
      </c>
      <c r="L20" s="19"/>
      <c r="M20" s="19">
        <v>46</v>
      </c>
      <c r="N20" s="19"/>
      <c r="O20" s="19"/>
      <c r="P20" s="19"/>
      <c r="Q20" s="13"/>
      <c r="R20" s="13"/>
      <c r="S20" s="13">
        <v>40</v>
      </c>
      <c r="T20" s="13">
        <v>37</v>
      </c>
      <c r="U20" s="20">
        <f t="shared" si="0"/>
        <v>10</v>
      </c>
      <c r="V20" s="15">
        <f>AVERAGE(C20:T20)*2</f>
        <v>84.6</v>
      </c>
      <c r="W20" s="16" t="s">
        <v>12</v>
      </c>
      <c r="X20" s="21"/>
      <c r="Y20" s="125"/>
      <c r="Z20" s="125"/>
      <c r="AD20"/>
      <c r="AE20"/>
    </row>
    <row r="21" spans="1:31" s="14" customFormat="1" ht="17.100000000000001" customHeight="1" thickBot="1">
      <c r="A21" s="110" t="s">
        <v>19</v>
      </c>
      <c r="B21" s="114" t="s">
        <v>241</v>
      </c>
      <c r="C21" s="107"/>
      <c r="D21" s="12"/>
      <c r="E21" s="12"/>
      <c r="F21" s="12"/>
      <c r="G21" s="12"/>
      <c r="H21" s="12">
        <v>39</v>
      </c>
      <c r="I21" s="12"/>
      <c r="J21" s="19"/>
      <c r="K21" s="19"/>
      <c r="L21" s="19"/>
      <c r="M21" s="19"/>
      <c r="N21" s="19"/>
      <c r="O21" s="19"/>
      <c r="P21" s="19"/>
      <c r="Q21" s="13"/>
      <c r="R21" s="13"/>
      <c r="S21" s="13"/>
      <c r="T21" s="13"/>
      <c r="U21" s="20">
        <f t="shared" si="0"/>
        <v>1</v>
      </c>
      <c r="V21" s="15">
        <f t="shared" si="2"/>
        <v>78</v>
      </c>
      <c r="W21" s="16" t="s">
        <v>12</v>
      </c>
      <c r="X21" s="21"/>
      <c r="Y21" s="125"/>
      <c r="Z21" s="125"/>
      <c r="AD21"/>
      <c r="AE21"/>
    </row>
    <row r="22" spans="1:31" s="14" customFormat="1" ht="17.100000000000001" customHeight="1" thickBot="1">
      <c r="A22" s="110" t="s">
        <v>21</v>
      </c>
      <c r="B22" s="114" t="s">
        <v>22</v>
      </c>
      <c r="C22" s="107">
        <v>36</v>
      </c>
      <c r="D22" s="12">
        <v>38</v>
      </c>
      <c r="E22" s="12">
        <v>40</v>
      </c>
      <c r="F22" s="12"/>
      <c r="G22" s="12">
        <v>44</v>
      </c>
      <c r="H22" s="12">
        <v>48</v>
      </c>
      <c r="I22" s="12">
        <v>39</v>
      </c>
      <c r="J22" s="19"/>
      <c r="K22" s="19"/>
      <c r="L22" s="19"/>
      <c r="M22" s="19"/>
      <c r="N22" s="19"/>
      <c r="O22" s="19"/>
      <c r="P22" s="19"/>
      <c r="Q22" s="13">
        <v>41</v>
      </c>
      <c r="R22" s="13"/>
      <c r="S22" s="13">
        <v>42</v>
      </c>
      <c r="T22" s="13">
        <v>33</v>
      </c>
      <c r="U22" s="20">
        <f t="shared" si="0"/>
        <v>9</v>
      </c>
      <c r="V22" s="15">
        <f t="shared" si="2"/>
        <v>80.222222222222229</v>
      </c>
      <c r="W22" s="16" t="s">
        <v>12</v>
      </c>
      <c r="Y22" s="125"/>
      <c r="Z22" s="125"/>
      <c r="AD22"/>
      <c r="AE22"/>
    </row>
    <row r="23" spans="1:31" s="14" customFormat="1" ht="17.100000000000001" customHeight="1" thickBot="1">
      <c r="A23" s="110" t="s">
        <v>23</v>
      </c>
      <c r="B23" s="114" t="s">
        <v>13</v>
      </c>
      <c r="C23" s="107">
        <v>44</v>
      </c>
      <c r="D23" s="12">
        <v>42</v>
      </c>
      <c r="E23" s="12">
        <v>34</v>
      </c>
      <c r="F23" s="12">
        <v>42</v>
      </c>
      <c r="G23" s="12">
        <v>44</v>
      </c>
      <c r="H23" s="12">
        <v>48</v>
      </c>
      <c r="I23" s="12">
        <v>29</v>
      </c>
      <c r="J23" s="19">
        <v>42</v>
      </c>
      <c r="K23" s="19">
        <v>45</v>
      </c>
      <c r="L23" s="19">
        <v>44</v>
      </c>
      <c r="M23" s="19">
        <v>47</v>
      </c>
      <c r="N23" s="19">
        <v>49</v>
      </c>
      <c r="O23" s="19"/>
      <c r="P23" s="19">
        <v>48</v>
      </c>
      <c r="Q23" s="13">
        <v>45</v>
      </c>
      <c r="R23" s="13">
        <v>45</v>
      </c>
      <c r="S23" s="13">
        <v>47</v>
      </c>
      <c r="T23" s="13">
        <v>47</v>
      </c>
      <c r="U23" s="20">
        <f t="shared" si="0"/>
        <v>17</v>
      </c>
      <c r="V23" s="15">
        <f t="shared" si="2"/>
        <v>87.294117647058826</v>
      </c>
      <c r="W23" s="16" t="s">
        <v>12</v>
      </c>
      <c r="X23" s="21"/>
      <c r="Y23" s="125"/>
      <c r="Z23" s="125"/>
      <c r="AD23"/>
      <c r="AE23"/>
    </row>
    <row r="24" spans="1:31" s="14" customFormat="1" ht="17.100000000000001" customHeight="1" thickBot="1">
      <c r="A24" s="110" t="s">
        <v>332</v>
      </c>
      <c r="B24" s="114"/>
      <c r="C24" s="107"/>
      <c r="D24" s="12"/>
      <c r="E24" s="12"/>
      <c r="F24" s="12">
        <v>39</v>
      </c>
      <c r="G24" s="12">
        <v>39</v>
      </c>
      <c r="H24" s="12">
        <v>37</v>
      </c>
      <c r="I24" s="12">
        <v>42</v>
      </c>
      <c r="J24" s="19">
        <v>42</v>
      </c>
      <c r="K24" s="19">
        <v>45</v>
      </c>
      <c r="L24" s="19">
        <v>37</v>
      </c>
      <c r="M24" s="19">
        <v>39</v>
      </c>
      <c r="N24" s="19">
        <v>43</v>
      </c>
      <c r="O24" s="19">
        <v>42</v>
      </c>
      <c r="P24" s="19">
        <v>47</v>
      </c>
      <c r="Q24" s="13"/>
      <c r="R24" s="13">
        <v>42</v>
      </c>
      <c r="S24" s="13">
        <v>42</v>
      </c>
      <c r="T24" s="13">
        <v>43</v>
      </c>
      <c r="U24" s="20">
        <f t="shared" si="0"/>
        <v>14</v>
      </c>
      <c r="V24" s="15">
        <f t="shared" si="2"/>
        <v>82.714285714285708</v>
      </c>
      <c r="W24" s="16" t="s">
        <v>12</v>
      </c>
      <c r="X24" s="21"/>
      <c r="Y24" s="125"/>
      <c r="Z24" s="125"/>
      <c r="AD24"/>
      <c r="AE24"/>
    </row>
    <row r="25" spans="1:31" s="14" customFormat="1" ht="17.100000000000001" customHeight="1" thickBot="1">
      <c r="A25" s="110" t="s">
        <v>182</v>
      </c>
      <c r="B25" s="114"/>
      <c r="C25" s="107"/>
      <c r="D25" s="12"/>
      <c r="E25" s="12">
        <v>44</v>
      </c>
      <c r="F25" s="12">
        <v>41</v>
      </c>
      <c r="G25" s="12">
        <v>44</v>
      </c>
      <c r="H25" s="12">
        <v>37</v>
      </c>
      <c r="I25" s="12">
        <v>40</v>
      </c>
      <c r="J25" s="19">
        <v>43</v>
      </c>
      <c r="K25" s="19"/>
      <c r="L25" s="19">
        <v>42</v>
      </c>
      <c r="M25" s="19">
        <v>46</v>
      </c>
      <c r="N25" s="19">
        <v>44</v>
      </c>
      <c r="O25" s="19">
        <v>34</v>
      </c>
      <c r="P25" s="19">
        <v>43</v>
      </c>
      <c r="Q25" s="13"/>
      <c r="R25" s="13"/>
      <c r="S25" s="13">
        <v>43</v>
      </c>
      <c r="T25" s="13"/>
      <c r="U25" s="20">
        <f t="shared" si="0"/>
        <v>12</v>
      </c>
      <c r="V25" s="15">
        <f>AVERAGE(C25:T25)*2</f>
        <v>83.5</v>
      </c>
      <c r="W25" s="16" t="s">
        <v>12</v>
      </c>
      <c r="X25" s="21"/>
      <c r="Y25" s="125"/>
      <c r="Z25" s="125"/>
      <c r="AD25"/>
      <c r="AE25"/>
    </row>
    <row r="26" spans="1:31" s="14" customFormat="1" ht="17.100000000000001" customHeight="1" thickBot="1">
      <c r="A26" s="110" t="s">
        <v>240</v>
      </c>
      <c r="B26" s="114" t="s">
        <v>241</v>
      </c>
      <c r="C26" s="107"/>
      <c r="D26" s="12"/>
      <c r="E26" s="12">
        <v>47</v>
      </c>
      <c r="F26" s="12">
        <v>44</v>
      </c>
      <c r="G26" s="12">
        <v>45</v>
      </c>
      <c r="H26" s="12">
        <v>45</v>
      </c>
      <c r="I26" s="12"/>
      <c r="J26" s="19">
        <v>47</v>
      </c>
      <c r="K26" s="19"/>
      <c r="L26" s="19">
        <v>46</v>
      </c>
      <c r="M26" s="19">
        <v>47</v>
      </c>
      <c r="N26" s="19">
        <v>45</v>
      </c>
      <c r="O26" s="19">
        <v>46</v>
      </c>
      <c r="P26" s="19">
        <v>47</v>
      </c>
      <c r="Q26" s="13"/>
      <c r="R26" s="13"/>
      <c r="S26" s="13">
        <v>38</v>
      </c>
      <c r="T26" s="13"/>
      <c r="U26" s="20">
        <f t="shared" si="0"/>
        <v>11</v>
      </c>
      <c r="V26" s="15">
        <f>AVERAGE(C26:T26)*2</f>
        <v>90.36363636363636</v>
      </c>
      <c r="W26" s="16" t="s">
        <v>12</v>
      </c>
      <c r="X26" s="21"/>
      <c r="Y26" s="125"/>
      <c r="Z26" s="125"/>
      <c r="AD26"/>
      <c r="AE26"/>
    </row>
    <row r="27" spans="1:31" s="14" customFormat="1" ht="17.100000000000001" customHeight="1" thickBot="1">
      <c r="A27" s="110" t="s">
        <v>322</v>
      </c>
      <c r="B27" s="114"/>
      <c r="C27" s="107">
        <v>33</v>
      </c>
      <c r="D27" s="12">
        <v>31</v>
      </c>
      <c r="E27" s="12">
        <v>38</v>
      </c>
      <c r="F27" s="12">
        <v>38</v>
      </c>
      <c r="G27" s="12">
        <v>44</v>
      </c>
      <c r="H27" s="12"/>
      <c r="I27" s="12">
        <v>38</v>
      </c>
      <c r="J27" s="19">
        <v>42</v>
      </c>
      <c r="K27" s="19">
        <v>47</v>
      </c>
      <c r="L27" s="19">
        <v>46</v>
      </c>
      <c r="M27" s="19">
        <v>43</v>
      </c>
      <c r="N27" s="19">
        <v>36</v>
      </c>
      <c r="O27" s="19"/>
      <c r="P27" s="19">
        <v>42</v>
      </c>
      <c r="Q27" s="13">
        <v>44</v>
      </c>
      <c r="R27" s="13"/>
      <c r="S27" s="13">
        <v>43</v>
      </c>
      <c r="T27" s="13">
        <v>37</v>
      </c>
      <c r="U27" s="20">
        <f t="shared" si="0"/>
        <v>15</v>
      </c>
      <c r="V27" s="15">
        <f>AVERAGE(C27:T27)*2</f>
        <v>80.266666666666666</v>
      </c>
      <c r="W27" s="16" t="s">
        <v>12</v>
      </c>
      <c r="X27" s="21"/>
      <c r="Y27" s="125"/>
      <c r="Z27" s="125"/>
      <c r="AD27"/>
      <c r="AE27"/>
    </row>
    <row r="28" spans="1:31" s="14" customFormat="1" ht="17.100000000000001" customHeight="1" thickBot="1">
      <c r="A28" s="110" t="s">
        <v>310</v>
      </c>
      <c r="B28" s="114"/>
      <c r="C28" s="107">
        <v>46</v>
      </c>
      <c r="D28" s="12">
        <v>44</v>
      </c>
      <c r="E28" s="12">
        <v>46</v>
      </c>
      <c r="F28" s="12">
        <v>46</v>
      </c>
      <c r="G28" s="12">
        <v>47</v>
      </c>
      <c r="H28" s="12">
        <v>43</v>
      </c>
      <c r="I28" s="12">
        <v>46</v>
      </c>
      <c r="J28" s="19">
        <v>46</v>
      </c>
      <c r="K28" s="19">
        <v>43</v>
      </c>
      <c r="L28" s="19">
        <v>48</v>
      </c>
      <c r="M28" s="19">
        <v>49</v>
      </c>
      <c r="N28" s="19">
        <v>44</v>
      </c>
      <c r="O28" s="19">
        <v>43</v>
      </c>
      <c r="P28" s="19">
        <v>49</v>
      </c>
      <c r="Q28" s="13">
        <v>49</v>
      </c>
      <c r="R28" s="13">
        <v>47</v>
      </c>
      <c r="S28" s="13">
        <v>46</v>
      </c>
      <c r="T28" s="13">
        <v>47</v>
      </c>
      <c r="U28" s="20">
        <f t="shared" si="0"/>
        <v>18</v>
      </c>
      <c r="V28" s="15">
        <f>AVERAGE(C28:T28)*2</f>
        <v>92.111111111111114</v>
      </c>
      <c r="W28" s="16" t="s">
        <v>12</v>
      </c>
      <c r="X28" s="21"/>
      <c r="Y28" s="125"/>
      <c r="Z28" s="125"/>
      <c r="AD28"/>
      <c r="AE28"/>
    </row>
    <row r="29" spans="1:31" s="14" customFormat="1" ht="17.100000000000001" customHeight="1" thickBot="1">
      <c r="A29" s="110" t="s">
        <v>26</v>
      </c>
      <c r="B29" s="114" t="s">
        <v>241</v>
      </c>
      <c r="C29" s="76">
        <v>42</v>
      </c>
      <c r="D29" s="12">
        <v>40</v>
      </c>
      <c r="E29" s="12"/>
      <c r="F29" s="12">
        <v>48</v>
      </c>
      <c r="G29" s="12">
        <v>45</v>
      </c>
      <c r="H29" s="19">
        <v>47</v>
      </c>
      <c r="I29" s="19"/>
      <c r="J29" s="19"/>
      <c r="K29" s="19"/>
      <c r="L29" s="19"/>
      <c r="M29" s="19"/>
      <c r="N29" s="19"/>
      <c r="O29" s="19"/>
      <c r="P29" s="13"/>
      <c r="Q29" s="13"/>
      <c r="R29" s="13"/>
      <c r="S29" s="13"/>
      <c r="T29" s="13"/>
      <c r="U29" s="20">
        <f t="shared" si="0"/>
        <v>5</v>
      </c>
      <c r="V29" s="15">
        <f>AVERAGE(C29:T29)*2</f>
        <v>88.8</v>
      </c>
      <c r="W29" s="16" t="s">
        <v>12</v>
      </c>
      <c r="X29" s="21"/>
      <c r="Y29" s="125"/>
      <c r="Z29" s="125"/>
      <c r="AD29"/>
      <c r="AE29"/>
    </row>
    <row r="30" spans="1:31" ht="17.100000000000001" customHeight="1" thickBot="1">
      <c r="A30" s="110" t="s">
        <v>27</v>
      </c>
      <c r="B30" s="114" t="s">
        <v>13</v>
      </c>
      <c r="C30" s="107">
        <v>49</v>
      </c>
      <c r="D30" s="12">
        <v>48</v>
      </c>
      <c r="E30" s="12">
        <v>50</v>
      </c>
      <c r="F30" s="12">
        <v>49</v>
      </c>
      <c r="G30" s="12">
        <v>50</v>
      </c>
      <c r="H30" s="12">
        <v>50</v>
      </c>
      <c r="I30" s="12">
        <v>50</v>
      </c>
      <c r="J30" s="19"/>
      <c r="K30" s="19">
        <v>45</v>
      </c>
      <c r="L30" s="19">
        <v>49</v>
      </c>
      <c r="M30" s="19">
        <v>50</v>
      </c>
      <c r="N30" s="19">
        <v>47</v>
      </c>
      <c r="O30" s="19">
        <v>49</v>
      </c>
      <c r="P30" s="19">
        <v>50</v>
      </c>
      <c r="Q30" s="13">
        <v>50</v>
      </c>
      <c r="R30" s="13"/>
      <c r="S30" s="13">
        <v>48</v>
      </c>
      <c r="T30" s="13"/>
      <c r="U30" s="20">
        <f t="shared" si="0"/>
        <v>15</v>
      </c>
      <c r="V30" s="15">
        <f t="shared" si="2"/>
        <v>97.86666666666666</v>
      </c>
      <c r="W30" s="16" t="s">
        <v>12</v>
      </c>
      <c r="X30" s="21"/>
    </row>
    <row r="31" spans="1:31" s="14" customFormat="1" ht="17.100000000000001" customHeight="1" thickBot="1">
      <c r="A31" s="110" t="s">
        <v>28</v>
      </c>
      <c r="B31" s="114"/>
      <c r="C31" s="107">
        <v>41</v>
      </c>
      <c r="D31" s="12">
        <v>42</v>
      </c>
      <c r="E31" s="12">
        <v>46</v>
      </c>
      <c r="F31" s="12">
        <v>39</v>
      </c>
      <c r="G31" s="12"/>
      <c r="H31" s="12">
        <v>43</v>
      </c>
      <c r="I31" s="12">
        <v>46</v>
      </c>
      <c r="J31" s="19"/>
      <c r="K31" s="19">
        <v>40</v>
      </c>
      <c r="L31" s="19">
        <v>46</v>
      </c>
      <c r="M31" s="19">
        <v>47</v>
      </c>
      <c r="N31" s="19">
        <v>41</v>
      </c>
      <c r="O31" s="19"/>
      <c r="P31" s="19">
        <v>45</v>
      </c>
      <c r="Q31" s="13">
        <v>42</v>
      </c>
      <c r="R31" s="13">
        <v>41</v>
      </c>
      <c r="S31" s="13">
        <v>47</v>
      </c>
      <c r="T31" s="13"/>
      <c r="U31" s="20">
        <f t="shared" si="0"/>
        <v>14</v>
      </c>
      <c r="V31" s="15">
        <f t="shared" si="2"/>
        <v>86.571428571428569</v>
      </c>
      <c r="W31" s="16" t="s">
        <v>12</v>
      </c>
      <c r="Y31" s="125"/>
      <c r="Z31" s="125"/>
      <c r="AD31"/>
      <c r="AE31"/>
    </row>
    <row r="32" spans="1:31" ht="17.100000000000001" customHeight="1" thickBot="1">
      <c r="A32" s="110" t="s">
        <v>29</v>
      </c>
      <c r="B32" s="114" t="s">
        <v>30</v>
      </c>
      <c r="C32" s="107">
        <v>38</v>
      </c>
      <c r="D32" s="12">
        <v>45</v>
      </c>
      <c r="E32" s="12"/>
      <c r="F32" s="12">
        <v>43</v>
      </c>
      <c r="G32" s="12"/>
      <c r="H32" s="12">
        <v>40</v>
      </c>
      <c r="I32" s="12">
        <v>44</v>
      </c>
      <c r="J32" s="19"/>
      <c r="K32" s="19">
        <v>47</v>
      </c>
      <c r="L32" s="19">
        <v>38</v>
      </c>
      <c r="M32" s="19">
        <v>42</v>
      </c>
      <c r="N32" s="19">
        <v>37</v>
      </c>
      <c r="O32" s="19"/>
      <c r="P32" s="19">
        <v>43</v>
      </c>
      <c r="Q32" s="13">
        <v>42</v>
      </c>
      <c r="R32" s="13">
        <v>40</v>
      </c>
      <c r="S32" s="13"/>
      <c r="T32" s="13"/>
      <c r="U32" s="20">
        <f t="shared" si="0"/>
        <v>12</v>
      </c>
      <c r="V32" s="15">
        <f t="shared" si="2"/>
        <v>83.166666666666671</v>
      </c>
      <c r="W32" s="16" t="s">
        <v>12</v>
      </c>
      <c r="X32" s="21"/>
    </row>
    <row r="33" spans="1:31" ht="17.100000000000001" customHeight="1" thickBot="1">
      <c r="A33" s="110" t="s">
        <v>295</v>
      </c>
      <c r="B33" s="114"/>
      <c r="C33" s="107">
        <v>46</v>
      </c>
      <c r="D33" s="12"/>
      <c r="E33" s="12"/>
      <c r="F33" s="12"/>
      <c r="G33" s="12"/>
      <c r="H33" s="12"/>
      <c r="I33" s="12"/>
      <c r="J33" s="19"/>
      <c r="K33" s="19"/>
      <c r="L33" s="19"/>
      <c r="M33" s="19"/>
      <c r="N33" s="19"/>
      <c r="O33" s="19"/>
      <c r="P33" s="19"/>
      <c r="Q33" s="13"/>
      <c r="R33" s="13"/>
      <c r="S33" s="13"/>
      <c r="T33" s="13"/>
      <c r="U33" s="20">
        <f t="shared" si="0"/>
        <v>1</v>
      </c>
      <c r="V33" s="15">
        <f>AVERAGE(C33:T33)*2</f>
        <v>92</v>
      </c>
      <c r="W33" s="16" t="s">
        <v>12</v>
      </c>
      <c r="X33" s="21"/>
    </row>
    <row r="34" spans="1:31" s="14" customFormat="1" ht="17.100000000000001" customHeight="1" thickBot="1">
      <c r="A34" s="110" t="s">
        <v>31</v>
      </c>
      <c r="B34" s="114" t="s">
        <v>13</v>
      </c>
      <c r="C34" s="107"/>
      <c r="D34" s="12"/>
      <c r="E34" s="12">
        <v>47</v>
      </c>
      <c r="F34" s="12">
        <v>48</v>
      </c>
      <c r="G34" s="12">
        <v>45</v>
      </c>
      <c r="H34" s="12">
        <v>48</v>
      </c>
      <c r="I34" s="12">
        <v>48</v>
      </c>
      <c r="J34" s="19">
        <v>46</v>
      </c>
      <c r="K34" s="19">
        <v>46</v>
      </c>
      <c r="L34" s="19">
        <v>46</v>
      </c>
      <c r="M34" s="19">
        <v>48</v>
      </c>
      <c r="N34" s="19">
        <v>46</v>
      </c>
      <c r="O34" s="19">
        <v>46</v>
      </c>
      <c r="P34" s="19">
        <v>48</v>
      </c>
      <c r="Q34" s="13">
        <v>47</v>
      </c>
      <c r="R34" s="13">
        <v>49</v>
      </c>
      <c r="S34" s="13">
        <v>47</v>
      </c>
      <c r="T34" s="13">
        <v>48</v>
      </c>
      <c r="U34" s="20">
        <f t="shared" si="0"/>
        <v>16</v>
      </c>
      <c r="V34" s="15">
        <f t="shared" si="2"/>
        <v>94.125</v>
      </c>
      <c r="W34" s="16" t="s">
        <v>12</v>
      </c>
      <c r="X34" s="21"/>
      <c r="Y34" s="125"/>
      <c r="Z34" s="125"/>
      <c r="AD34"/>
      <c r="AE34"/>
    </row>
    <row r="35" spans="1:31" s="14" customFormat="1" ht="17.100000000000001" customHeight="1" thickBot="1">
      <c r="A35" s="110" t="s">
        <v>294</v>
      </c>
      <c r="B35" s="114"/>
      <c r="C35" s="107">
        <v>44</v>
      </c>
      <c r="D35" s="12">
        <v>46</v>
      </c>
      <c r="E35" s="12">
        <v>45</v>
      </c>
      <c r="F35" s="12">
        <v>46</v>
      </c>
      <c r="G35" s="12">
        <v>47</v>
      </c>
      <c r="H35" s="12">
        <v>45</v>
      </c>
      <c r="I35" s="12">
        <v>46</v>
      </c>
      <c r="J35" s="19">
        <v>45</v>
      </c>
      <c r="K35" s="19"/>
      <c r="L35" s="19">
        <v>49</v>
      </c>
      <c r="M35" s="19">
        <v>48</v>
      </c>
      <c r="N35" s="19">
        <v>50</v>
      </c>
      <c r="O35" s="19">
        <v>46</v>
      </c>
      <c r="P35" s="19">
        <v>47</v>
      </c>
      <c r="Q35" s="13">
        <v>46</v>
      </c>
      <c r="R35" s="13">
        <v>41</v>
      </c>
      <c r="S35" s="13">
        <v>45</v>
      </c>
      <c r="T35" s="13">
        <v>47</v>
      </c>
      <c r="U35" s="20">
        <f t="shared" si="0"/>
        <v>17</v>
      </c>
      <c r="V35" s="15">
        <f>AVERAGE(C35:T35)*2</f>
        <v>92.117647058823536</v>
      </c>
      <c r="W35" s="16" t="s">
        <v>12</v>
      </c>
      <c r="X35" s="21"/>
      <c r="Y35" s="125"/>
      <c r="Z35" s="125"/>
      <c r="AD35"/>
      <c r="AE35"/>
    </row>
    <row r="36" spans="1:31" s="14" customFormat="1" ht="17.100000000000001" customHeight="1" thickBot="1">
      <c r="A36" s="110" t="s">
        <v>32</v>
      </c>
      <c r="B36" s="114"/>
      <c r="C36" s="99"/>
      <c r="D36" s="22">
        <v>41</v>
      </c>
      <c r="E36" s="19">
        <v>45</v>
      </c>
      <c r="F36" s="19">
        <v>46</v>
      </c>
      <c r="G36" s="19">
        <v>45</v>
      </c>
      <c r="H36" s="19">
        <v>49</v>
      </c>
      <c r="I36" s="19">
        <v>47</v>
      </c>
      <c r="J36" s="19">
        <v>48</v>
      </c>
      <c r="K36" s="19">
        <v>45</v>
      </c>
      <c r="L36" s="19">
        <v>42</v>
      </c>
      <c r="M36" s="19">
        <v>46</v>
      </c>
      <c r="N36" s="19">
        <v>41</v>
      </c>
      <c r="O36" s="19">
        <v>43</v>
      </c>
      <c r="P36" s="13">
        <v>44</v>
      </c>
      <c r="Q36" s="13">
        <v>47</v>
      </c>
      <c r="R36" s="13">
        <v>45</v>
      </c>
      <c r="S36" s="13">
        <v>45</v>
      </c>
      <c r="T36" s="13">
        <v>45</v>
      </c>
      <c r="U36" s="20">
        <f t="shared" si="0"/>
        <v>17</v>
      </c>
      <c r="V36" s="15">
        <f t="shared" si="2"/>
        <v>89.882352941176464</v>
      </c>
      <c r="W36" s="16" t="s">
        <v>12</v>
      </c>
      <c r="X36" s="21"/>
      <c r="Y36" s="125"/>
      <c r="Z36" s="125"/>
      <c r="AD36"/>
      <c r="AE36"/>
    </row>
    <row r="37" spans="1:31" s="14" customFormat="1" ht="17.100000000000001" customHeight="1" thickBot="1">
      <c r="A37" s="110" t="s">
        <v>33</v>
      </c>
      <c r="B37" s="114"/>
      <c r="C37" s="107">
        <v>43</v>
      </c>
      <c r="D37" s="12">
        <v>43</v>
      </c>
      <c r="E37" s="12"/>
      <c r="F37" s="12">
        <v>44</v>
      </c>
      <c r="G37" s="12">
        <v>44</v>
      </c>
      <c r="H37" s="12">
        <v>43</v>
      </c>
      <c r="I37" s="12">
        <v>42</v>
      </c>
      <c r="J37" s="19">
        <v>46</v>
      </c>
      <c r="K37" s="19">
        <v>44</v>
      </c>
      <c r="L37" s="19">
        <v>45</v>
      </c>
      <c r="M37" s="19">
        <v>47</v>
      </c>
      <c r="N37" s="19">
        <v>44</v>
      </c>
      <c r="O37" s="19">
        <v>44</v>
      </c>
      <c r="P37" s="19">
        <v>43</v>
      </c>
      <c r="Q37" s="13">
        <v>45</v>
      </c>
      <c r="R37" s="13">
        <v>47</v>
      </c>
      <c r="S37" s="13">
        <v>47</v>
      </c>
      <c r="T37" s="13">
        <v>43</v>
      </c>
      <c r="U37" s="20">
        <f t="shared" si="0"/>
        <v>17</v>
      </c>
      <c r="V37" s="15">
        <f t="shared" si="2"/>
        <v>88.705882352941174</v>
      </c>
      <c r="W37" s="16" t="s">
        <v>12</v>
      </c>
      <c r="X37" s="21"/>
      <c r="Y37" s="125"/>
      <c r="Z37" s="125"/>
      <c r="AD37"/>
      <c r="AE37"/>
    </row>
    <row r="38" spans="1:31" s="14" customFormat="1" ht="17.100000000000001" customHeight="1" thickBot="1">
      <c r="A38" s="110" t="s">
        <v>178</v>
      </c>
      <c r="B38" s="114" t="s">
        <v>241</v>
      </c>
      <c r="C38" s="107"/>
      <c r="D38" s="12">
        <v>46</v>
      </c>
      <c r="E38" s="12">
        <v>45</v>
      </c>
      <c r="F38" s="12">
        <v>44</v>
      </c>
      <c r="G38" s="12">
        <v>44</v>
      </c>
      <c r="H38" s="12">
        <v>42</v>
      </c>
      <c r="I38" s="12"/>
      <c r="J38" s="19"/>
      <c r="K38" s="19"/>
      <c r="L38" s="19"/>
      <c r="M38" s="19"/>
      <c r="N38" s="19"/>
      <c r="O38" s="19"/>
      <c r="P38" s="19"/>
      <c r="Q38" s="13"/>
      <c r="R38" s="13"/>
      <c r="S38" s="13"/>
      <c r="T38" s="13"/>
      <c r="U38" s="20">
        <f t="shared" si="0"/>
        <v>5</v>
      </c>
      <c r="V38" s="15">
        <f>AVERAGE(C38:T38)*2</f>
        <v>88.4</v>
      </c>
      <c r="W38" s="16" t="s">
        <v>12</v>
      </c>
      <c r="X38" s="21"/>
      <c r="Y38" s="125"/>
      <c r="Z38" s="125"/>
      <c r="AD38"/>
      <c r="AE38"/>
    </row>
    <row r="39" spans="1:31" s="14" customFormat="1" ht="17.100000000000001" customHeight="1" thickBot="1">
      <c r="A39" s="110" t="s">
        <v>176</v>
      </c>
      <c r="B39" s="114"/>
      <c r="C39" s="107"/>
      <c r="D39" s="12"/>
      <c r="E39" s="12">
        <v>42</v>
      </c>
      <c r="F39" s="12">
        <v>42</v>
      </c>
      <c r="G39" s="12">
        <v>42</v>
      </c>
      <c r="H39" s="12">
        <v>45</v>
      </c>
      <c r="I39" s="12"/>
      <c r="J39" s="19"/>
      <c r="K39" s="19"/>
      <c r="L39" s="19"/>
      <c r="M39" s="19"/>
      <c r="N39" s="19"/>
      <c r="O39" s="19"/>
      <c r="P39" s="19"/>
      <c r="Q39" s="13"/>
      <c r="R39" s="13"/>
      <c r="S39" s="13"/>
      <c r="T39" s="13"/>
      <c r="U39" s="20">
        <f t="shared" si="0"/>
        <v>4</v>
      </c>
      <c r="V39" s="15">
        <f>AVERAGE(C39:T39)*2</f>
        <v>85.5</v>
      </c>
      <c r="W39" s="16" t="s">
        <v>12</v>
      </c>
      <c r="X39" s="21"/>
      <c r="Y39" s="125"/>
      <c r="Z39" s="125"/>
      <c r="AD39"/>
      <c r="AE39"/>
    </row>
    <row r="40" spans="1:31" s="14" customFormat="1" ht="17.100000000000001" customHeight="1" thickBot="1">
      <c r="A40" s="110" t="s">
        <v>34</v>
      </c>
      <c r="B40" s="114" t="s">
        <v>13</v>
      </c>
      <c r="C40" s="107">
        <v>46</v>
      </c>
      <c r="D40" s="12">
        <v>48</v>
      </c>
      <c r="E40" s="12">
        <v>43</v>
      </c>
      <c r="F40" s="12">
        <v>40</v>
      </c>
      <c r="G40" s="12">
        <v>47</v>
      </c>
      <c r="H40" s="12">
        <v>47</v>
      </c>
      <c r="I40" s="12">
        <v>49</v>
      </c>
      <c r="J40" s="19">
        <v>47</v>
      </c>
      <c r="K40" s="19">
        <v>47</v>
      </c>
      <c r="L40" s="19">
        <v>47</v>
      </c>
      <c r="M40" s="19">
        <v>44</v>
      </c>
      <c r="N40" s="19">
        <v>47</v>
      </c>
      <c r="O40" s="19">
        <v>47</v>
      </c>
      <c r="P40" s="19">
        <v>47</v>
      </c>
      <c r="Q40" s="13">
        <v>50</v>
      </c>
      <c r="R40" s="13"/>
      <c r="S40" s="13"/>
      <c r="T40" s="13">
        <v>48</v>
      </c>
      <c r="U40" s="20">
        <f t="shared" si="0"/>
        <v>16</v>
      </c>
      <c r="V40" s="15">
        <f t="shared" si="2"/>
        <v>93</v>
      </c>
      <c r="W40" s="16" t="s">
        <v>12</v>
      </c>
      <c r="X40" s="21"/>
      <c r="Y40" s="125"/>
      <c r="Z40" s="125"/>
      <c r="AD40"/>
      <c r="AE40"/>
    </row>
    <row r="41" spans="1:31" s="14" customFormat="1" ht="17.100000000000001" customHeight="1" thickBot="1">
      <c r="A41" s="110" t="s">
        <v>36</v>
      </c>
      <c r="B41" s="114"/>
      <c r="C41" s="107">
        <v>45</v>
      </c>
      <c r="D41" s="12">
        <v>43</v>
      </c>
      <c r="E41" s="12">
        <v>43</v>
      </c>
      <c r="F41" s="12">
        <v>44</v>
      </c>
      <c r="G41" s="12">
        <v>41</v>
      </c>
      <c r="H41" s="12">
        <v>45</v>
      </c>
      <c r="I41" s="12"/>
      <c r="J41" s="19">
        <v>44</v>
      </c>
      <c r="K41" s="19">
        <v>41</v>
      </c>
      <c r="L41" s="19">
        <v>49</v>
      </c>
      <c r="M41" s="19">
        <v>48</v>
      </c>
      <c r="N41" s="19">
        <v>49</v>
      </c>
      <c r="O41" s="19">
        <v>45</v>
      </c>
      <c r="P41" s="19">
        <v>46</v>
      </c>
      <c r="Q41" s="13">
        <v>49</v>
      </c>
      <c r="R41" s="13">
        <v>49</v>
      </c>
      <c r="S41" s="13">
        <v>45</v>
      </c>
      <c r="T41" s="13">
        <v>46</v>
      </c>
      <c r="U41" s="20">
        <f t="shared" si="0"/>
        <v>17</v>
      </c>
      <c r="V41" s="15">
        <f t="shared" si="2"/>
        <v>90.82352941176471</v>
      </c>
      <c r="W41" s="16" t="s">
        <v>12</v>
      </c>
      <c r="X41" s="21"/>
      <c r="Y41" s="125"/>
      <c r="Z41" s="125"/>
      <c r="AD41"/>
      <c r="AE41"/>
    </row>
    <row r="42" spans="1:31" s="14" customFormat="1" ht="17.100000000000001" customHeight="1" thickBot="1">
      <c r="A42" s="110" t="s">
        <v>186</v>
      </c>
      <c r="B42" s="114" t="s">
        <v>241</v>
      </c>
      <c r="C42" s="107"/>
      <c r="D42" s="12"/>
      <c r="E42" s="12"/>
      <c r="F42" s="12"/>
      <c r="G42" s="12"/>
      <c r="H42" s="12">
        <v>46</v>
      </c>
      <c r="I42" s="12"/>
      <c r="J42" s="19">
        <v>45</v>
      </c>
      <c r="K42" s="19"/>
      <c r="L42" s="19">
        <v>48</v>
      </c>
      <c r="M42" s="19"/>
      <c r="N42" s="19"/>
      <c r="O42" s="19"/>
      <c r="P42" s="19"/>
      <c r="Q42" s="13"/>
      <c r="R42" s="13"/>
      <c r="S42" s="13"/>
      <c r="T42" s="13"/>
      <c r="U42" s="20">
        <f t="shared" si="0"/>
        <v>3</v>
      </c>
      <c r="V42" s="15">
        <f>AVERAGE(C42:T42)*2</f>
        <v>92.666666666666671</v>
      </c>
      <c r="W42" s="16" t="s">
        <v>12</v>
      </c>
      <c r="X42" s="21"/>
      <c r="Y42" s="125"/>
      <c r="Z42" s="125"/>
      <c r="AD42"/>
      <c r="AE42"/>
    </row>
    <row r="43" spans="1:31" s="14" customFormat="1" ht="17.100000000000001" customHeight="1" thickBot="1">
      <c r="A43" s="110" t="s">
        <v>187</v>
      </c>
      <c r="B43" s="114"/>
      <c r="C43" s="107"/>
      <c r="D43" s="12"/>
      <c r="E43" s="12"/>
      <c r="F43" s="12"/>
      <c r="G43" s="12"/>
      <c r="H43" s="12"/>
      <c r="I43" s="12"/>
      <c r="J43" s="19"/>
      <c r="K43" s="19"/>
      <c r="L43" s="19">
        <v>50</v>
      </c>
      <c r="M43" s="19"/>
      <c r="N43" s="19"/>
      <c r="O43" s="19"/>
      <c r="P43" s="19"/>
      <c r="Q43" s="13"/>
      <c r="R43" s="13"/>
      <c r="S43" s="13"/>
      <c r="T43" s="13"/>
      <c r="U43" s="20">
        <f t="shared" ref="U43" si="10">COUNT(C43:T43)</f>
        <v>1</v>
      </c>
      <c r="V43" s="15">
        <f>AVERAGE(C43:T43)*2</f>
        <v>100</v>
      </c>
      <c r="W43" s="16" t="s">
        <v>12</v>
      </c>
      <c r="X43" s="21"/>
      <c r="Y43" s="125"/>
      <c r="Z43" s="125"/>
      <c r="AD43"/>
      <c r="AE43"/>
    </row>
    <row r="44" spans="1:31" s="14" customFormat="1" ht="17.100000000000001" customHeight="1" thickBot="1">
      <c r="A44" s="110" t="s">
        <v>253</v>
      </c>
      <c r="B44" s="114" t="s">
        <v>241</v>
      </c>
      <c r="C44" s="107">
        <v>47</v>
      </c>
      <c r="D44" s="12">
        <v>50</v>
      </c>
      <c r="E44" s="12">
        <v>50</v>
      </c>
      <c r="F44" s="12">
        <v>48</v>
      </c>
      <c r="G44" s="12"/>
      <c r="H44" s="12">
        <v>49</v>
      </c>
      <c r="I44" s="12">
        <v>48</v>
      </c>
      <c r="J44" s="19">
        <v>47</v>
      </c>
      <c r="K44" s="19">
        <v>49</v>
      </c>
      <c r="L44" s="19">
        <v>49</v>
      </c>
      <c r="M44" s="19">
        <v>48</v>
      </c>
      <c r="N44" s="19"/>
      <c r="O44" s="19">
        <v>44</v>
      </c>
      <c r="P44" s="19">
        <v>47</v>
      </c>
      <c r="Q44" s="13">
        <v>49</v>
      </c>
      <c r="R44" s="13">
        <v>48</v>
      </c>
      <c r="S44" s="13">
        <v>50</v>
      </c>
      <c r="T44" s="13">
        <v>50</v>
      </c>
      <c r="U44" s="20">
        <f t="shared" si="0"/>
        <v>16</v>
      </c>
      <c r="V44" s="15">
        <f>AVERAGE(C44:T44)*2</f>
        <v>96.625</v>
      </c>
      <c r="W44" s="16" t="s">
        <v>12</v>
      </c>
      <c r="X44" s="21"/>
      <c r="Y44" s="125"/>
      <c r="Z44" s="125"/>
      <c r="AD44"/>
      <c r="AE44"/>
    </row>
    <row r="45" spans="1:31" s="14" customFormat="1" ht="17.100000000000001" customHeight="1" thickBot="1">
      <c r="A45" s="110" t="s">
        <v>324</v>
      </c>
      <c r="B45" s="114"/>
      <c r="C45" s="107"/>
      <c r="D45" s="12"/>
      <c r="E45" s="12">
        <v>47</v>
      </c>
      <c r="F45" s="12">
        <v>45</v>
      </c>
      <c r="G45" s="12"/>
      <c r="H45" s="12"/>
      <c r="I45" s="12">
        <v>46</v>
      </c>
      <c r="J45" s="19"/>
      <c r="K45" s="19">
        <v>47</v>
      </c>
      <c r="L45" s="19"/>
      <c r="M45" s="19"/>
      <c r="N45" s="19"/>
      <c r="O45" s="19"/>
      <c r="P45" s="19"/>
      <c r="Q45" s="13">
        <v>47</v>
      </c>
      <c r="R45" s="13"/>
      <c r="S45" s="13"/>
      <c r="T45" s="13"/>
      <c r="U45" s="20">
        <f t="shared" si="0"/>
        <v>5</v>
      </c>
      <c r="V45" s="15">
        <f>AVERAGE(C45:T45)*2</f>
        <v>92.8</v>
      </c>
      <c r="W45" s="16" t="s">
        <v>12</v>
      </c>
      <c r="X45" s="21"/>
      <c r="Y45" s="125"/>
      <c r="Z45" s="125"/>
      <c r="AD45"/>
      <c r="AE45"/>
    </row>
    <row r="46" spans="1:31" s="14" customFormat="1" ht="17.100000000000001" customHeight="1" thickBot="1">
      <c r="A46" s="110" t="s">
        <v>311</v>
      </c>
      <c r="B46" s="114"/>
      <c r="C46" s="107">
        <v>47</v>
      </c>
      <c r="D46" s="12">
        <v>47</v>
      </c>
      <c r="E46" s="12">
        <v>46</v>
      </c>
      <c r="F46" s="12">
        <v>46</v>
      </c>
      <c r="G46" s="12">
        <v>45</v>
      </c>
      <c r="H46" s="12">
        <v>46</v>
      </c>
      <c r="I46" s="12">
        <v>46</v>
      </c>
      <c r="J46" s="19">
        <v>47</v>
      </c>
      <c r="K46" s="19">
        <v>45</v>
      </c>
      <c r="L46" s="19">
        <v>48</v>
      </c>
      <c r="M46" s="19">
        <v>44</v>
      </c>
      <c r="N46" s="19">
        <v>43</v>
      </c>
      <c r="O46" s="19">
        <v>49</v>
      </c>
      <c r="P46" s="19">
        <v>49</v>
      </c>
      <c r="Q46" s="13">
        <v>45</v>
      </c>
      <c r="R46" s="13">
        <v>47</v>
      </c>
      <c r="S46" s="13">
        <v>48</v>
      </c>
      <c r="T46" s="13"/>
      <c r="U46" s="20">
        <f t="shared" si="0"/>
        <v>17</v>
      </c>
      <c r="V46" s="15">
        <f>AVERAGE(C46:T46)*2</f>
        <v>92.705882352941174</v>
      </c>
      <c r="W46" s="16" t="s">
        <v>12</v>
      </c>
      <c r="X46" s="21"/>
      <c r="Y46" s="125"/>
      <c r="Z46" s="125"/>
      <c r="AD46"/>
      <c r="AE46"/>
    </row>
    <row r="47" spans="1:31" s="14" customFormat="1" ht="17.100000000000001" customHeight="1" thickBot="1">
      <c r="A47" s="110" t="s">
        <v>38</v>
      </c>
      <c r="B47" s="114" t="s">
        <v>30</v>
      </c>
      <c r="C47" s="107">
        <v>30</v>
      </c>
      <c r="D47" s="12">
        <v>26</v>
      </c>
      <c r="E47" s="12">
        <v>46</v>
      </c>
      <c r="F47" s="12">
        <v>38</v>
      </c>
      <c r="G47" s="12"/>
      <c r="H47" s="12"/>
      <c r="I47" s="12">
        <v>32</v>
      </c>
      <c r="J47" s="19"/>
      <c r="K47" s="19"/>
      <c r="L47" s="19">
        <v>32</v>
      </c>
      <c r="M47" s="19">
        <v>38</v>
      </c>
      <c r="N47" s="19">
        <v>37</v>
      </c>
      <c r="O47" s="19"/>
      <c r="P47" s="19">
        <v>34</v>
      </c>
      <c r="Q47" s="13"/>
      <c r="R47" s="13"/>
      <c r="S47" s="13">
        <v>35</v>
      </c>
      <c r="T47" s="13"/>
      <c r="U47" s="20">
        <f t="shared" si="0"/>
        <v>10</v>
      </c>
      <c r="V47" s="15">
        <f t="shared" si="2"/>
        <v>69.599999999999994</v>
      </c>
      <c r="W47" s="16" t="s">
        <v>12</v>
      </c>
      <c r="X47" s="21"/>
      <c r="Y47" s="125"/>
      <c r="Z47" s="125"/>
      <c r="AD47"/>
      <c r="AE47"/>
    </row>
    <row r="48" spans="1:31" s="14" customFormat="1" ht="17.100000000000001" customHeight="1" thickBot="1">
      <c r="A48" s="110" t="s">
        <v>39</v>
      </c>
      <c r="B48" s="114" t="s">
        <v>15</v>
      </c>
      <c r="C48" s="107">
        <v>45</v>
      </c>
      <c r="D48" s="12">
        <v>44</v>
      </c>
      <c r="E48" s="12">
        <v>45</v>
      </c>
      <c r="F48" s="12">
        <v>47</v>
      </c>
      <c r="G48" s="12">
        <v>48</v>
      </c>
      <c r="H48" s="12"/>
      <c r="I48" s="12"/>
      <c r="J48" s="19"/>
      <c r="K48" s="19">
        <v>45</v>
      </c>
      <c r="L48" s="19">
        <v>44</v>
      </c>
      <c r="M48" s="19">
        <v>44</v>
      </c>
      <c r="N48" s="19">
        <v>43</v>
      </c>
      <c r="O48" s="19"/>
      <c r="P48" s="19"/>
      <c r="Q48" s="13"/>
      <c r="R48" s="13"/>
      <c r="S48" s="13">
        <v>47</v>
      </c>
      <c r="T48" s="13"/>
      <c r="U48" s="20">
        <f t="shared" si="0"/>
        <v>10</v>
      </c>
      <c r="V48" s="15">
        <f t="shared" si="2"/>
        <v>90.4</v>
      </c>
      <c r="W48" s="16" t="s">
        <v>12</v>
      </c>
      <c r="X48" s="21"/>
      <c r="Y48" s="125"/>
      <c r="Z48" s="125"/>
      <c r="AD48"/>
      <c r="AE48"/>
    </row>
    <row r="49" spans="1:256" s="64" customFormat="1" ht="17.100000000000001" customHeight="1" thickBot="1">
      <c r="A49" s="110" t="s">
        <v>282</v>
      </c>
      <c r="B49" s="114"/>
      <c r="C49" s="107"/>
      <c r="D49" s="12"/>
      <c r="E49" s="12"/>
      <c r="F49" s="12">
        <v>46</v>
      </c>
      <c r="G49" s="12"/>
      <c r="H49" s="12"/>
      <c r="I49" s="12"/>
      <c r="J49" s="19"/>
      <c r="K49" s="19"/>
      <c r="L49" s="19"/>
      <c r="M49" s="19"/>
      <c r="N49" s="19"/>
      <c r="O49" s="19"/>
      <c r="P49" s="19"/>
      <c r="Q49" s="13"/>
      <c r="R49" s="13"/>
      <c r="S49" s="13"/>
      <c r="T49" s="13"/>
      <c r="U49" s="20">
        <f t="shared" si="0"/>
        <v>1</v>
      </c>
      <c r="V49" s="15">
        <f>AVERAGE(C49:T49)*2</f>
        <v>92</v>
      </c>
      <c r="W49" s="16" t="s">
        <v>12</v>
      </c>
      <c r="X49" s="21"/>
      <c r="Y49" s="125"/>
      <c r="Z49" s="125"/>
      <c r="AA49" s="14"/>
      <c r="AB49" s="14"/>
      <c r="AC49" s="14"/>
      <c r="AD49"/>
      <c r="AE49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</row>
    <row r="50" spans="1:256" ht="17.100000000000001" customHeight="1" thickBot="1">
      <c r="A50" s="110" t="s">
        <v>40</v>
      </c>
      <c r="B50" s="114" t="s">
        <v>13</v>
      </c>
      <c r="C50" s="107">
        <v>40</v>
      </c>
      <c r="D50" s="12">
        <v>44</v>
      </c>
      <c r="E50" s="12">
        <v>42</v>
      </c>
      <c r="F50" s="12">
        <v>38</v>
      </c>
      <c r="G50" s="12">
        <v>47</v>
      </c>
      <c r="H50" s="12">
        <v>44</v>
      </c>
      <c r="I50" s="12">
        <v>41</v>
      </c>
      <c r="J50" s="19">
        <v>42</v>
      </c>
      <c r="K50" s="19">
        <v>41</v>
      </c>
      <c r="L50" s="19"/>
      <c r="M50" s="19">
        <v>49</v>
      </c>
      <c r="N50" s="19">
        <v>44</v>
      </c>
      <c r="O50" s="19"/>
      <c r="P50" s="19">
        <v>44</v>
      </c>
      <c r="Q50" s="13">
        <v>43</v>
      </c>
      <c r="R50" s="13">
        <v>40</v>
      </c>
      <c r="S50" s="13">
        <v>26</v>
      </c>
      <c r="T50" s="13">
        <v>43</v>
      </c>
      <c r="U50" s="20">
        <f t="shared" si="0"/>
        <v>16</v>
      </c>
      <c r="V50" s="15">
        <f t="shared" si="2"/>
        <v>83.5</v>
      </c>
      <c r="W50" s="16" t="s">
        <v>12</v>
      </c>
    </row>
    <row r="51" spans="1:256" ht="17.100000000000001" customHeight="1" thickBot="1">
      <c r="A51" s="152" t="s">
        <v>357</v>
      </c>
      <c r="B51" s="114"/>
      <c r="C51" s="107"/>
      <c r="D51" s="12"/>
      <c r="E51" s="12"/>
      <c r="F51" s="12"/>
      <c r="G51" s="12"/>
      <c r="H51" s="12"/>
      <c r="I51" s="12"/>
      <c r="J51" s="19"/>
      <c r="K51" s="19"/>
      <c r="L51" s="19"/>
      <c r="M51" s="19"/>
      <c r="N51" s="19">
        <v>46</v>
      </c>
      <c r="O51" s="19"/>
      <c r="P51" s="19"/>
      <c r="Q51" s="13"/>
      <c r="R51" s="13"/>
      <c r="S51" s="13"/>
      <c r="T51" s="13"/>
      <c r="U51" s="20">
        <f t="shared" ref="U51" si="11">COUNT(C51:T51)</f>
        <v>1</v>
      </c>
      <c r="V51" s="15">
        <f t="shared" ref="V51" si="12">AVERAGE(C51:T51)*2</f>
        <v>92</v>
      </c>
      <c r="W51" s="16" t="s">
        <v>12</v>
      </c>
    </row>
    <row r="52" spans="1:256" ht="17.100000000000001" customHeight="1" thickBot="1">
      <c r="A52" s="134" t="s">
        <v>41</v>
      </c>
      <c r="B52" s="114" t="s">
        <v>13</v>
      </c>
      <c r="C52" s="107">
        <v>41</v>
      </c>
      <c r="D52" s="12">
        <v>37</v>
      </c>
      <c r="E52" s="12">
        <v>43</v>
      </c>
      <c r="F52" s="12"/>
      <c r="G52" s="12">
        <v>47</v>
      </c>
      <c r="H52" s="12">
        <v>38</v>
      </c>
      <c r="I52" s="12">
        <v>43</v>
      </c>
      <c r="J52" s="19"/>
      <c r="K52" s="19"/>
      <c r="L52" s="19"/>
      <c r="M52" s="19"/>
      <c r="N52" s="19"/>
      <c r="O52" s="19"/>
      <c r="P52" s="19"/>
      <c r="Q52" s="13"/>
      <c r="R52" s="13"/>
      <c r="S52" s="13">
        <v>35</v>
      </c>
      <c r="T52" s="13"/>
      <c r="U52" s="20">
        <f t="shared" si="0"/>
        <v>7</v>
      </c>
      <c r="V52" s="15">
        <f t="shared" si="2"/>
        <v>81.142857142857139</v>
      </c>
      <c r="W52" s="16" t="s">
        <v>12</v>
      </c>
    </row>
    <row r="53" spans="1:256" ht="17.100000000000001" customHeight="1" thickBot="1">
      <c r="A53" s="134" t="s">
        <v>42</v>
      </c>
      <c r="B53" s="114" t="s">
        <v>30</v>
      </c>
      <c r="C53" s="107">
        <v>39</v>
      </c>
      <c r="D53" s="12">
        <v>38</v>
      </c>
      <c r="E53" s="12">
        <v>42</v>
      </c>
      <c r="F53" s="12">
        <v>41</v>
      </c>
      <c r="G53" s="12">
        <v>36</v>
      </c>
      <c r="H53" s="12">
        <v>35</v>
      </c>
      <c r="I53" s="12">
        <v>41</v>
      </c>
      <c r="J53" s="19"/>
      <c r="K53" s="19"/>
      <c r="L53" s="19">
        <v>37</v>
      </c>
      <c r="M53" s="19"/>
      <c r="N53" s="19">
        <v>37</v>
      </c>
      <c r="O53" s="19"/>
      <c r="P53" s="19"/>
      <c r="Q53" s="13"/>
      <c r="R53" s="13"/>
      <c r="S53" s="13">
        <v>38</v>
      </c>
      <c r="T53" s="13"/>
      <c r="U53" s="20">
        <f t="shared" si="0"/>
        <v>10</v>
      </c>
      <c r="V53" s="15">
        <f>AVERAGE(C53:T53)*2</f>
        <v>76.8</v>
      </c>
      <c r="W53" s="16" t="s">
        <v>12</v>
      </c>
    </row>
    <row r="54" spans="1:256" ht="17.100000000000001" customHeight="1">
      <c r="A54" s="158" t="s">
        <v>364</v>
      </c>
      <c r="B54" s="159"/>
      <c r="C54" s="107"/>
      <c r="D54" s="12"/>
      <c r="E54" s="12"/>
      <c r="F54" s="12"/>
      <c r="G54" s="12"/>
      <c r="H54" s="12"/>
      <c r="I54" s="12"/>
      <c r="J54" s="19"/>
      <c r="K54" s="19"/>
      <c r="L54" s="19"/>
      <c r="M54" s="19"/>
      <c r="N54" s="19"/>
      <c r="O54" s="19"/>
      <c r="P54" s="19"/>
      <c r="Q54" s="13">
        <v>29</v>
      </c>
      <c r="R54" s="13"/>
      <c r="S54" s="13"/>
      <c r="T54" s="13"/>
      <c r="U54" s="20">
        <f t="shared" ref="U54" si="13">COUNT(C54:T54)</f>
        <v>1</v>
      </c>
      <c r="V54" s="15">
        <f>AVERAGE(C54:T54)*2</f>
        <v>58</v>
      </c>
      <c r="W54" s="16" t="s">
        <v>12</v>
      </c>
    </row>
    <row r="55" spans="1:256" ht="17.100000000000001" customHeight="1">
      <c r="A55" s="153" t="s">
        <v>188</v>
      </c>
      <c r="B55" s="115"/>
      <c r="C55" s="107"/>
      <c r="D55" s="12"/>
      <c r="F55" s="13">
        <v>40</v>
      </c>
      <c r="G55" s="13"/>
      <c r="H55" s="13"/>
      <c r="I55" s="13"/>
      <c r="U55" s="20">
        <f t="shared" si="0"/>
        <v>1</v>
      </c>
      <c r="V55" s="15">
        <f>AVERAGE(C55:T55)*2</f>
        <v>80</v>
      </c>
      <c r="W55" s="16" t="s">
        <v>12</v>
      </c>
    </row>
    <row r="56" spans="1:256" ht="17.100000000000001" customHeight="1" thickBot="1">
      <c r="A56" s="111" t="s">
        <v>205</v>
      </c>
      <c r="B56" s="116" t="s">
        <v>241</v>
      </c>
      <c r="C56" s="107">
        <v>30</v>
      </c>
      <c r="D56" s="12"/>
      <c r="E56" s="13">
        <v>36</v>
      </c>
      <c r="F56" s="13">
        <v>35</v>
      </c>
      <c r="G56" s="13">
        <v>33</v>
      </c>
      <c r="H56" s="13">
        <v>36</v>
      </c>
      <c r="I56" s="13">
        <v>37</v>
      </c>
      <c r="L56" s="23">
        <v>29</v>
      </c>
      <c r="M56" s="23">
        <v>35</v>
      </c>
      <c r="P56" s="23">
        <v>30</v>
      </c>
      <c r="S56" s="23">
        <v>41</v>
      </c>
      <c r="U56" s="20">
        <f t="shared" si="0"/>
        <v>10</v>
      </c>
      <c r="V56" s="15">
        <f>AVERAGE(C56:T56)*2</f>
        <v>68.400000000000006</v>
      </c>
      <c r="W56" s="16" t="s">
        <v>12</v>
      </c>
    </row>
    <row r="57" spans="1:256" ht="17.100000000000001" customHeight="1">
      <c r="A57" s="108"/>
      <c r="B57" s="112"/>
      <c r="C57" s="12"/>
      <c r="D57" s="12"/>
      <c r="F57" s="13"/>
      <c r="G57" s="13"/>
      <c r="H57" s="13"/>
      <c r="I57" s="13"/>
      <c r="U57" s="20"/>
      <c r="V57" s="15"/>
      <c r="W57" s="16"/>
    </row>
    <row r="58" spans="1:256" ht="18" customHeight="1">
      <c r="A58" s="1" t="s">
        <v>43</v>
      </c>
      <c r="C58" s="13">
        <f>COUNT(C4:C57)</f>
        <v>29</v>
      </c>
      <c r="D58" s="13">
        <f t="shared" ref="D58:T58" si="14">COUNT(D4:D57)</f>
        <v>29</v>
      </c>
      <c r="E58" s="13">
        <f t="shared" si="14"/>
        <v>30</v>
      </c>
      <c r="F58" s="13">
        <f t="shared" si="14"/>
        <v>35</v>
      </c>
      <c r="G58" s="13">
        <f t="shared" si="14"/>
        <v>29</v>
      </c>
      <c r="H58" s="13">
        <f t="shared" si="14"/>
        <v>32</v>
      </c>
      <c r="I58" s="13">
        <f t="shared" si="14"/>
        <v>28</v>
      </c>
      <c r="J58" s="13">
        <f t="shared" si="14"/>
        <v>20</v>
      </c>
      <c r="K58" s="13">
        <f t="shared" si="14"/>
        <v>24</v>
      </c>
      <c r="L58" s="13">
        <f t="shared" si="14"/>
        <v>28</v>
      </c>
      <c r="M58" s="13">
        <f t="shared" si="14"/>
        <v>25</v>
      </c>
      <c r="N58" s="13">
        <f t="shared" si="14"/>
        <v>23</v>
      </c>
      <c r="O58" s="13">
        <f t="shared" si="14"/>
        <v>15</v>
      </c>
      <c r="P58" s="13">
        <f t="shared" si="14"/>
        <v>25</v>
      </c>
      <c r="Q58" s="13">
        <f t="shared" si="14"/>
        <v>22</v>
      </c>
      <c r="R58" s="13">
        <f t="shared" si="14"/>
        <v>14</v>
      </c>
      <c r="S58" s="13">
        <f t="shared" si="14"/>
        <v>26</v>
      </c>
      <c r="T58" s="13">
        <f t="shared" si="14"/>
        <v>17</v>
      </c>
      <c r="U58" s="13">
        <f>COUNT(U4:U57)</f>
        <v>53</v>
      </c>
    </row>
    <row r="59" spans="1:256" ht="18" customHeight="1">
      <c r="G59" s="13"/>
    </row>
    <row r="60" spans="1:256" ht="18" customHeight="1">
      <c r="A60" s="24" t="s">
        <v>44</v>
      </c>
      <c r="B60" s="24"/>
      <c r="C60" s="24">
        <f t="shared" ref="C60:T60" si="15">C58*2</f>
        <v>58</v>
      </c>
      <c r="D60" s="24">
        <f t="shared" si="15"/>
        <v>58</v>
      </c>
      <c r="E60" s="24">
        <f t="shared" si="15"/>
        <v>60</v>
      </c>
      <c r="F60" s="24">
        <f t="shared" si="15"/>
        <v>70</v>
      </c>
      <c r="G60" s="24">
        <f t="shared" si="15"/>
        <v>58</v>
      </c>
      <c r="H60" s="24">
        <f t="shared" si="15"/>
        <v>64</v>
      </c>
      <c r="I60" s="24">
        <f t="shared" si="15"/>
        <v>56</v>
      </c>
      <c r="J60" s="24">
        <f t="shared" si="15"/>
        <v>40</v>
      </c>
      <c r="K60" s="24">
        <f t="shared" si="15"/>
        <v>48</v>
      </c>
      <c r="L60" s="24">
        <f t="shared" si="15"/>
        <v>56</v>
      </c>
      <c r="M60" s="24">
        <f t="shared" si="15"/>
        <v>50</v>
      </c>
      <c r="N60" s="24">
        <f t="shared" si="15"/>
        <v>46</v>
      </c>
      <c r="O60" s="24">
        <f t="shared" si="15"/>
        <v>30</v>
      </c>
      <c r="P60" s="24">
        <f t="shared" si="15"/>
        <v>50</v>
      </c>
      <c r="Q60" s="24">
        <f t="shared" si="15"/>
        <v>44</v>
      </c>
      <c r="R60" s="24">
        <f t="shared" si="15"/>
        <v>28</v>
      </c>
      <c r="S60" s="24">
        <f t="shared" si="15"/>
        <v>52</v>
      </c>
      <c r="T60" s="24">
        <f t="shared" si="15"/>
        <v>34</v>
      </c>
      <c r="U60" s="24"/>
    </row>
    <row r="62" spans="1:256" s="14" customFormat="1" ht="18" customHeight="1">
      <c r="A62" s="1"/>
      <c r="B62" s="19"/>
      <c r="C62" s="23"/>
      <c r="D62" s="23"/>
      <c r="E62" s="1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1"/>
      <c r="V62" s="24"/>
      <c r="W62" s="16"/>
      <c r="Y62" s="125"/>
      <c r="Z62" s="125"/>
      <c r="AD62"/>
      <c r="AE62"/>
    </row>
    <row r="63" spans="1:256" s="14" customFormat="1" ht="18" customHeight="1">
      <c r="A63" s="1"/>
      <c r="B63" s="12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20"/>
      <c r="V63" s="15"/>
      <c r="W63" s="16"/>
      <c r="Y63" s="125"/>
      <c r="Z63" s="125"/>
      <c r="AD63"/>
      <c r="AE63"/>
    </row>
    <row r="64" spans="1:256" s="14" customFormat="1" ht="18" customHeight="1">
      <c r="B64" s="12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20"/>
      <c r="V64" s="15"/>
      <c r="W64" s="16"/>
      <c r="Y64" s="125"/>
      <c r="Z64" s="125"/>
      <c r="AD64"/>
      <c r="AE64"/>
    </row>
  </sheetData>
  <sheetProtection formatCells="0" formatColumns="0" formatRows="0" insertColumns="0" insertRows="0" insertHyperlinks="0" deleteColumns="0" deleteRows="0" sort="0" autoFilter="0" pivotTables="0"/>
  <conditionalFormatting sqref="X22:AC22 H29:O29 C59:D59 F59 C61:D62 F61:T62 C65:D65530 F65:T65530 C53:T57 D30:T52 C29:C52 C9:T28 H59:T59 AF22:IV22">
    <cfRule type="cellIs" dxfId="27" priority="14" stopIfTrue="1" operator="equal">
      <formula>50</formula>
    </cfRule>
  </conditionalFormatting>
  <conditionalFormatting sqref="D29:G29 P29:T29">
    <cfRule type="cellIs" dxfId="26" priority="2" stopIfTrue="1" operator="equal">
      <formula>50</formula>
    </cfRule>
  </conditionalFormatting>
  <conditionalFormatting sqref="C4:T56">
    <cfRule type="cellIs" dxfId="25" priority="1" operator="equal">
      <formula>50</formula>
    </cfRule>
  </conditionalFormatting>
  <printOptions horizontalCentered="1" headings="1" gridLines="1"/>
  <pageMargins left="0" right="0" top="0.75" bottom="0.25" header="0.3" footer="0.3"/>
  <pageSetup scale="10" fitToHeight="0" pageOrder="overThenDown" orientation="landscape" r:id="rId1"/>
  <headerFooter alignWithMargins="0">
    <oddHeader>&amp;C&amp;"Calibri,Bold"&amp;20&amp;ECARROLL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76"/>
  <sheetViews>
    <sheetView zoomScaleNormal="100" workbookViewId="0">
      <selection activeCell="W71" sqref="W71"/>
    </sheetView>
  </sheetViews>
  <sheetFormatPr defaultColWidth="8.5" defaultRowHeight="18" customHeight="1"/>
  <cols>
    <col min="1" max="1" width="23.75" style="1" customWidth="1"/>
    <col min="2" max="2" width="5.5" style="19" customWidth="1"/>
    <col min="3" max="3" width="5.25" style="76" customWidth="1"/>
    <col min="4" max="4" width="5.25" style="23" customWidth="1"/>
    <col min="5" max="5" width="5.25" style="13" customWidth="1"/>
    <col min="6" max="18" width="5.25" style="23" customWidth="1"/>
    <col min="19" max="19" width="5.375" style="23" customWidth="1"/>
    <col min="20" max="20" width="5.25" style="23" customWidth="1"/>
    <col min="21" max="21" width="5" style="1" customWidth="1"/>
    <col min="22" max="22" width="8.375" style="24" customWidth="1"/>
    <col min="23" max="23" width="5.625" style="2" customWidth="1"/>
    <col min="24" max="27" width="5.625" style="1" customWidth="1"/>
    <col min="28" max="28" width="8.375" style="1" customWidth="1"/>
    <col min="29" max="29" width="5.625" style="1" customWidth="1"/>
    <col min="30" max="31" width="8.375" style="1" customWidth="1"/>
    <col min="32" max="16384" width="8.5" style="1"/>
  </cols>
  <sheetData>
    <row r="1" spans="1:31" s="62" customFormat="1" ht="71.25" customHeight="1" thickBot="1">
      <c r="A1" s="70"/>
      <c r="B1" s="126" t="s">
        <v>0</v>
      </c>
      <c r="C1" s="33">
        <v>42488</v>
      </c>
      <c r="D1" s="33">
        <v>42495</v>
      </c>
      <c r="E1" s="33">
        <v>42502</v>
      </c>
      <c r="F1" s="33">
        <v>42509</v>
      </c>
      <c r="G1" s="33">
        <v>42516</v>
      </c>
      <c r="H1" s="33">
        <v>42523</v>
      </c>
      <c r="I1" s="33">
        <v>42530</v>
      </c>
      <c r="J1" s="33">
        <v>42537</v>
      </c>
      <c r="K1" s="33">
        <v>42544</v>
      </c>
      <c r="L1" s="33">
        <v>42551</v>
      </c>
      <c r="M1" s="33">
        <v>42558</v>
      </c>
      <c r="N1" s="33">
        <v>42565</v>
      </c>
      <c r="O1" s="33">
        <v>42572</v>
      </c>
      <c r="P1" s="33">
        <v>42579</v>
      </c>
      <c r="Q1" s="33">
        <v>42586</v>
      </c>
      <c r="R1" s="33">
        <v>42593</v>
      </c>
      <c r="S1" s="33">
        <v>42600</v>
      </c>
      <c r="T1" s="33">
        <v>42607</v>
      </c>
      <c r="U1" s="122" t="s">
        <v>1</v>
      </c>
      <c r="V1" s="123" t="s">
        <v>2</v>
      </c>
      <c r="W1" s="63"/>
      <c r="X1" s="25" t="s">
        <v>3</v>
      </c>
      <c r="Y1" s="25" t="s">
        <v>361</v>
      </c>
      <c r="Z1" s="25" t="s">
        <v>367</v>
      </c>
      <c r="AA1" s="26" t="s">
        <v>4</v>
      </c>
      <c r="AB1" s="5" t="s">
        <v>5</v>
      </c>
      <c r="AC1" s="6" t="s">
        <v>6</v>
      </c>
      <c r="AD1" s="35"/>
      <c r="AE1" s="35"/>
    </row>
    <row r="2" spans="1:31" ht="18" customHeight="1">
      <c r="A2" s="128" t="s">
        <v>7</v>
      </c>
      <c r="B2" s="127"/>
      <c r="C2" s="120" t="s">
        <v>9</v>
      </c>
      <c r="D2" s="9" t="s">
        <v>9</v>
      </c>
      <c r="E2" s="9" t="s">
        <v>8</v>
      </c>
      <c r="F2" s="117" t="s">
        <v>8</v>
      </c>
      <c r="G2" s="9" t="s">
        <v>45</v>
      </c>
      <c r="H2" s="117" t="s">
        <v>45</v>
      </c>
      <c r="I2" s="117" t="s">
        <v>9</v>
      </c>
      <c r="J2" s="9" t="s">
        <v>9</v>
      </c>
      <c r="K2" s="9" t="s">
        <v>8</v>
      </c>
      <c r="L2" s="117" t="s">
        <v>8</v>
      </c>
      <c r="M2" s="9" t="s">
        <v>45</v>
      </c>
      <c r="N2" s="117" t="s">
        <v>45</v>
      </c>
      <c r="O2" s="117" t="s">
        <v>9</v>
      </c>
      <c r="P2" s="9" t="s">
        <v>9</v>
      </c>
      <c r="Q2" s="9" t="s">
        <v>8</v>
      </c>
      <c r="R2" s="117" t="s">
        <v>8</v>
      </c>
      <c r="S2" s="9" t="s">
        <v>45</v>
      </c>
      <c r="T2" s="117" t="s">
        <v>45</v>
      </c>
      <c r="U2" s="10"/>
      <c r="V2" s="4"/>
    </row>
    <row r="3" spans="1:31" s="14" customFormat="1" ht="18" customHeight="1">
      <c r="A3" s="140" t="s">
        <v>11</v>
      </c>
      <c r="B3" s="144"/>
      <c r="C3" s="59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V3" s="15"/>
      <c r="W3" s="16"/>
    </row>
    <row r="4" spans="1:31" s="14" customFormat="1" ht="18" customHeight="1">
      <c r="A4" s="141" t="s">
        <v>260</v>
      </c>
      <c r="B4" s="144"/>
      <c r="C4" s="59">
        <v>47</v>
      </c>
      <c r="D4" s="13">
        <v>46</v>
      </c>
      <c r="E4" s="13">
        <v>46</v>
      </c>
      <c r="F4" s="13">
        <v>47</v>
      </c>
      <c r="G4" s="13"/>
      <c r="H4" s="13"/>
      <c r="I4" s="13">
        <v>46</v>
      </c>
      <c r="J4" s="13">
        <v>44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20">
        <f>COUNT(C4:D4,E4,F4,G4,H4,I4,J4,K4,L4,M4,N4,O4,P4,Q4,R4,S4,T4)</f>
        <v>6</v>
      </c>
      <c r="V4" s="15">
        <f>AVERAGE(C4:T4)*2</f>
        <v>92</v>
      </c>
      <c r="W4" s="16" t="s">
        <v>46</v>
      </c>
    </row>
    <row r="5" spans="1:31" s="14" customFormat="1" ht="18" customHeight="1">
      <c r="A5" s="141" t="s">
        <v>359</v>
      </c>
      <c r="B5" s="144" t="s">
        <v>30</v>
      </c>
      <c r="C5" s="59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>
        <v>25</v>
      </c>
      <c r="Q5" s="13">
        <v>35</v>
      </c>
      <c r="R5" s="13">
        <v>33</v>
      </c>
      <c r="S5" s="13">
        <v>21</v>
      </c>
      <c r="T5" s="13">
        <v>31</v>
      </c>
      <c r="U5" s="20">
        <f>COUNT(C5:D5,E5,F5,G5,H5,I5,J5,K5,L5,M5,N5,O5,P5,Q5,R5,S5,T5)</f>
        <v>5</v>
      </c>
      <c r="V5" s="15">
        <f>AVERAGE(C5:T5)*2</f>
        <v>58</v>
      </c>
      <c r="W5" s="16" t="s">
        <v>46</v>
      </c>
    </row>
    <row r="6" spans="1:31" s="14" customFormat="1" ht="17.100000000000001" customHeight="1">
      <c r="A6" s="94" t="s">
        <v>47</v>
      </c>
      <c r="B6" s="145" t="s">
        <v>16</v>
      </c>
      <c r="C6" s="76">
        <v>40</v>
      </c>
      <c r="D6" s="13">
        <v>43</v>
      </c>
      <c r="E6" s="13">
        <v>43</v>
      </c>
      <c r="F6" s="13">
        <v>38</v>
      </c>
      <c r="G6" s="13">
        <v>40</v>
      </c>
      <c r="H6" s="23">
        <v>42</v>
      </c>
      <c r="I6" s="23">
        <v>43</v>
      </c>
      <c r="J6" s="23">
        <v>42</v>
      </c>
      <c r="K6" s="23">
        <v>37</v>
      </c>
      <c r="L6" s="23">
        <v>39</v>
      </c>
      <c r="M6" s="23">
        <v>41</v>
      </c>
      <c r="N6" s="23">
        <v>32</v>
      </c>
      <c r="O6" s="23">
        <v>39</v>
      </c>
      <c r="P6" s="23">
        <v>37</v>
      </c>
      <c r="Q6" s="23">
        <v>40</v>
      </c>
      <c r="R6" s="23"/>
      <c r="S6" s="23">
        <v>37</v>
      </c>
      <c r="T6" s="23"/>
      <c r="U6" s="20">
        <f t="shared" ref="U6:U34" si="0">COUNT(C6:D6,E6,F6,G6,H6,I6,J6,K6,L6,M6,N6,O6,P6,Q6,R6,S6,T6)</f>
        <v>16</v>
      </c>
      <c r="V6" s="15">
        <f t="shared" ref="V6:V34" si="1">AVERAGE(C6:T6)*2</f>
        <v>79.125</v>
      </c>
      <c r="W6" s="16" t="s">
        <v>46</v>
      </c>
    </row>
    <row r="7" spans="1:31" s="14" customFormat="1" ht="17.100000000000001" customHeight="1">
      <c r="A7" s="94" t="s">
        <v>48</v>
      </c>
      <c r="B7" s="145" t="s">
        <v>16</v>
      </c>
      <c r="C7" s="99">
        <v>46</v>
      </c>
      <c r="D7" s="19">
        <v>48</v>
      </c>
      <c r="E7" s="19">
        <v>46</v>
      </c>
      <c r="F7" s="19">
        <v>47</v>
      </c>
      <c r="G7" s="19">
        <v>48</v>
      </c>
      <c r="H7" s="19"/>
      <c r="I7" s="19">
        <v>50</v>
      </c>
      <c r="J7" s="19">
        <v>48</v>
      </c>
      <c r="K7" s="19">
        <v>49</v>
      </c>
      <c r="L7" s="19">
        <v>50</v>
      </c>
      <c r="M7" s="19"/>
      <c r="N7" s="19">
        <v>49</v>
      </c>
      <c r="O7" s="19">
        <v>49</v>
      </c>
      <c r="P7" s="13">
        <v>50</v>
      </c>
      <c r="Q7" s="13">
        <v>47</v>
      </c>
      <c r="R7" s="13"/>
      <c r="S7" s="13">
        <v>48</v>
      </c>
      <c r="T7" s="13">
        <v>46</v>
      </c>
      <c r="U7" s="20">
        <f t="shared" si="0"/>
        <v>15</v>
      </c>
      <c r="V7" s="15">
        <f t="shared" si="1"/>
        <v>96.13333333333334</v>
      </c>
      <c r="W7" s="16" t="s">
        <v>46</v>
      </c>
    </row>
    <row r="8" spans="1:31" s="14" customFormat="1" ht="17.100000000000001" customHeight="1">
      <c r="A8" s="94" t="s">
        <v>49</v>
      </c>
      <c r="B8" s="145"/>
      <c r="C8" s="99">
        <v>48</v>
      </c>
      <c r="D8" s="19">
        <v>47</v>
      </c>
      <c r="E8" s="19">
        <v>41</v>
      </c>
      <c r="F8" s="19">
        <v>47</v>
      </c>
      <c r="G8" s="19">
        <v>47</v>
      </c>
      <c r="H8" s="19"/>
      <c r="I8" s="19">
        <v>44</v>
      </c>
      <c r="J8" s="19">
        <v>47</v>
      </c>
      <c r="K8" s="19">
        <v>47</v>
      </c>
      <c r="L8" s="19">
        <v>43</v>
      </c>
      <c r="M8" s="19"/>
      <c r="N8" s="19">
        <v>45</v>
      </c>
      <c r="O8" s="19">
        <v>43</v>
      </c>
      <c r="P8" s="13">
        <v>47</v>
      </c>
      <c r="Q8" s="13">
        <v>44</v>
      </c>
      <c r="R8" s="13"/>
      <c r="S8" s="13">
        <v>48</v>
      </c>
      <c r="T8" s="13">
        <v>43</v>
      </c>
      <c r="U8" s="20">
        <f t="shared" si="0"/>
        <v>15</v>
      </c>
      <c r="V8" s="15">
        <f t="shared" si="1"/>
        <v>90.8</v>
      </c>
      <c r="W8" s="16" t="s">
        <v>46</v>
      </c>
    </row>
    <row r="9" spans="1:31" s="14" customFormat="1" ht="17.100000000000001" customHeight="1">
      <c r="A9" s="94" t="s">
        <v>329</v>
      </c>
      <c r="B9" s="145" t="s">
        <v>16</v>
      </c>
      <c r="C9" s="99"/>
      <c r="D9" s="19"/>
      <c r="E9" s="19"/>
      <c r="F9" s="19">
        <v>45</v>
      </c>
      <c r="G9" s="19">
        <v>45</v>
      </c>
      <c r="H9" s="19">
        <v>46</v>
      </c>
      <c r="I9" s="19"/>
      <c r="J9" s="19"/>
      <c r="K9" s="19"/>
      <c r="L9" s="19"/>
      <c r="M9" s="19"/>
      <c r="N9" s="19"/>
      <c r="O9" s="19"/>
      <c r="P9" s="13"/>
      <c r="Q9" s="13"/>
      <c r="R9" s="13"/>
      <c r="S9" s="13"/>
      <c r="T9" s="13"/>
      <c r="U9" s="20">
        <f t="shared" ref="U9" si="2">COUNT(C9:D9,E9,F9,G9,H9,I9,J9,K9,L9,M9,N9,O9,P9,Q9,R9,S9,T9)</f>
        <v>3</v>
      </c>
      <c r="V9" s="15">
        <f t="shared" ref="V9" si="3">AVERAGE(C9:T9)*2</f>
        <v>90.666666666666671</v>
      </c>
      <c r="W9" s="16" t="s">
        <v>46</v>
      </c>
    </row>
    <row r="10" spans="1:31" s="14" customFormat="1" ht="17.100000000000001" customHeight="1">
      <c r="A10" s="94" t="s">
        <v>312</v>
      </c>
      <c r="B10" s="145"/>
      <c r="C10" s="99">
        <v>22</v>
      </c>
      <c r="D10" s="19">
        <v>31</v>
      </c>
      <c r="E10" s="19">
        <v>34</v>
      </c>
      <c r="F10" s="19">
        <v>30</v>
      </c>
      <c r="G10" s="19">
        <v>18</v>
      </c>
      <c r="H10" s="19">
        <v>26</v>
      </c>
      <c r="I10" s="19">
        <v>36</v>
      </c>
      <c r="J10" s="19">
        <v>36</v>
      </c>
      <c r="K10" s="19">
        <v>33</v>
      </c>
      <c r="L10" s="19">
        <v>29</v>
      </c>
      <c r="M10" s="19">
        <v>29</v>
      </c>
      <c r="N10" s="19">
        <v>35</v>
      </c>
      <c r="O10" s="19"/>
      <c r="P10" s="13"/>
      <c r="Q10" s="13"/>
      <c r="R10" s="13"/>
      <c r="S10" s="13"/>
      <c r="T10" s="13"/>
      <c r="U10" s="20">
        <f t="shared" ref="U10" si="4">COUNT(C10:D10,E10,F10,G10,H10,I10,J10,K10,L10,M10,N10,O10,P10,Q10,R10,S10,T10)</f>
        <v>12</v>
      </c>
      <c r="V10" s="15">
        <f t="shared" ref="V10" si="5">AVERAGE(C10:T10)*2</f>
        <v>59.833333333333336</v>
      </c>
      <c r="W10" s="16" t="s">
        <v>46</v>
      </c>
    </row>
    <row r="11" spans="1:31" s="14" customFormat="1" ht="17.100000000000001" customHeight="1">
      <c r="A11" s="94" t="s">
        <v>302</v>
      </c>
      <c r="B11" s="145" t="s">
        <v>16</v>
      </c>
      <c r="C11" s="99"/>
      <c r="D11" s="19">
        <v>37</v>
      </c>
      <c r="E11" s="19">
        <v>33</v>
      </c>
      <c r="F11" s="19">
        <v>23</v>
      </c>
      <c r="G11" s="19">
        <v>31</v>
      </c>
      <c r="H11" s="19">
        <v>31</v>
      </c>
      <c r="I11" s="19">
        <v>18</v>
      </c>
      <c r="J11" s="19">
        <v>29</v>
      </c>
      <c r="K11" s="19">
        <v>33</v>
      </c>
      <c r="L11" s="19">
        <v>35</v>
      </c>
      <c r="M11" s="19">
        <v>37</v>
      </c>
      <c r="N11" s="19">
        <v>34</v>
      </c>
      <c r="O11" s="19"/>
      <c r="P11" s="13"/>
      <c r="Q11" s="13"/>
      <c r="R11" s="13"/>
      <c r="S11" s="13"/>
      <c r="T11" s="13"/>
      <c r="U11" s="20">
        <f t="shared" ref="U11" si="6">COUNT(C11:D11,E11,F11,G11,H11,I11,J11,K11,L11,M11,N11,O11,P11,Q11,R11,S11,T11)</f>
        <v>11</v>
      </c>
      <c r="V11" s="15">
        <f t="shared" ref="V11" si="7">AVERAGE(C11:T11)*2</f>
        <v>62</v>
      </c>
      <c r="W11" s="16" t="s">
        <v>46</v>
      </c>
    </row>
    <row r="12" spans="1:31" s="14" customFormat="1" ht="17.100000000000001" customHeight="1">
      <c r="A12" s="94" t="s">
        <v>268</v>
      </c>
      <c r="B12" s="145"/>
      <c r="C12" s="99"/>
      <c r="D12" s="19">
        <v>44</v>
      </c>
      <c r="E12" s="19">
        <v>40</v>
      </c>
      <c r="F12" s="19">
        <v>39</v>
      </c>
      <c r="G12" s="19"/>
      <c r="H12" s="19"/>
      <c r="I12" s="19"/>
      <c r="J12" s="19">
        <v>43</v>
      </c>
      <c r="K12" s="19"/>
      <c r="L12" s="19">
        <v>47</v>
      </c>
      <c r="M12" s="19">
        <v>45</v>
      </c>
      <c r="N12" s="19">
        <v>40</v>
      </c>
      <c r="O12" s="19"/>
      <c r="P12" s="13"/>
      <c r="Q12" s="13"/>
      <c r="R12" s="13"/>
      <c r="S12" s="13"/>
      <c r="T12" s="13"/>
      <c r="U12" s="20">
        <f t="shared" ref="U12" si="8">COUNT(C12:D12,E12,F12,G12,H12,I12,J12,K12,L12,M12,N12,O12,P12,Q12,R12,S12,T12)</f>
        <v>7</v>
      </c>
      <c r="V12" s="15">
        <f t="shared" ref="V12" si="9">AVERAGE(C12:T12)*2</f>
        <v>85.142857142857139</v>
      </c>
      <c r="W12" s="16" t="s">
        <v>46</v>
      </c>
    </row>
    <row r="13" spans="1:31" s="14" customFormat="1" ht="17.100000000000001" customHeight="1">
      <c r="A13" s="94" t="s">
        <v>303</v>
      </c>
      <c r="B13" s="145" t="s">
        <v>314</v>
      </c>
      <c r="C13" s="99">
        <v>37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3"/>
      <c r="Q13" s="13"/>
      <c r="R13" s="13"/>
      <c r="S13" s="13"/>
      <c r="T13" s="13"/>
      <c r="U13" s="20">
        <f t="shared" ref="U13" si="10">COUNT(C13:D13,E13,F13,G13,H13,I13,J13,K13,L13,M13,N13,O13,P13,Q13,R13,S13,T13)</f>
        <v>1</v>
      </c>
      <c r="V13" s="15">
        <f t="shared" ref="V13" si="11">AVERAGE(C13:T13)*2</f>
        <v>74</v>
      </c>
      <c r="W13" s="16" t="s">
        <v>46</v>
      </c>
    </row>
    <row r="14" spans="1:31" s="14" customFormat="1" ht="17.100000000000001" customHeight="1">
      <c r="A14" s="94" t="s">
        <v>266</v>
      </c>
      <c r="B14" s="145"/>
      <c r="C14" s="99"/>
      <c r="D14" s="19"/>
      <c r="E14" s="19"/>
      <c r="F14" s="19">
        <v>45</v>
      </c>
      <c r="G14" s="19"/>
      <c r="H14" s="19"/>
      <c r="I14" s="19"/>
      <c r="J14" s="19"/>
      <c r="K14" s="19"/>
      <c r="L14" s="19"/>
      <c r="M14" s="19"/>
      <c r="N14" s="19"/>
      <c r="O14" s="19"/>
      <c r="P14" s="13"/>
      <c r="Q14" s="13"/>
      <c r="R14" s="13"/>
      <c r="S14" s="13"/>
      <c r="T14" s="13"/>
      <c r="U14" s="20">
        <f t="shared" ref="U14" si="12">COUNT(C14:D14,E14,F14,G14,H14,I14,J14,K14,L14,M14,N14,O14,P14,Q14,R14,S14,T14)</f>
        <v>1</v>
      </c>
      <c r="V14" s="15">
        <f t="shared" ref="V14" si="13">AVERAGE(C14:T14)*2</f>
        <v>90</v>
      </c>
      <c r="W14" s="16" t="s">
        <v>46</v>
      </c>
    </row>
    <row r="15" spans="1:31" s="14" customFormat="1" ht="17.100000000000001" customHeight="1">
      <c r="A15" s="94" t="s">
        <v>51</v>
      </c>
      <c r="B15" s="145" t="s">
        <v>30</v>
      </c>
      <c r="C15" s="99"/>
      <c r="D15" s="19">
        <v>49</v>
      </c>
      <c r="E15" s="19">
        <v>44</v>
      </c>
      <c r="F15" s="19">
        <v>47</v>
      </c>
      <c r="G15" s="19"/>
      <c r="H15" s="19">
        <v>48</v>
      </c>
      <c r="I15" s="19">
        <v>49</v>
      </c>
      <c r="J15" s="19">
        <v>45</v>
      </c>
      <c r="K15" s="19"/>
      <c r="L15" s="19"/>
      <c r="M15" s="19"/>
      <c r="N15" s="19"/>
      <c r="O15" s="19"/>
      <c r="P15" s="13"/>
      <c r="Q15" s="13"/>
      <c r="R15" s="13"/>
      <c r="S15" s="13"/>
      <c r="T15" s="13"/>
      <c r="U15" s="20">
        <f t="shared" si="0"/>
        <v>6</v>
      </c>
      <c r="V15" s="15">
        <f t="shared" si="1"/>
        <v>94</v>
      </c>
      <c r="W15" s="16" t="s">
        <v>46</v>
      </c>
    </row>
    <row r="16" spans="1:31" s="14" customFormat="1" ht="17.100000000000001" customHeight="1">
      <c r="A16" s="94" t="s">
        <v>52</v>
      </c>
      <c r="B16" s="145"/>
      <c r="C16" s="99">
        <v>47</v>
      </c>
      <c r="D16" s="19">
        <v>45</v>
      </c>
      <c r="E16" s="19">
        <v>43</v>
      </c>
      <c r="F16" s="19">
        <v>49</v>
      </c>
      <c r="G16" s="19">
        <v>44</v>
      </c>
      <c r="H16" s="19">
        <v>46</v>
      </c>
      <c r="I16" s="19">
        <v>45</v>
      </c>
      <c r="J16" s="19">
        <v>45</v>
      </c>
      <c r="K16" s="19">
        <v>50</v>
      </c>
      <c r="L16" s="19">
        <v>45</v>
      </c>
      <c r="M16" s="19">
        <v>47</v>
      </c>
      <c r="N16" s="19">
        <v>47</v>
      </c>
      <c r="O16" s="19">
        <v>48</v>
      </c>
      <c r="P16" s="13">
        <v>47</v>
      </c>
      <c r="Q16" s="13">
        <v>43</v>
      </c>
      <c r="R16" s="13">
        <v>44</v>
      </c>
      <c r="S16" s="13">
        <v>46</v>
      </c>
      <c r="T16" s="13">
        <v>46</v>
      </c>
      <c r="U16" s="20">
        <f t="shared" si="0"/>
        <v>18</v>
      </c>
      <c r="V16" s="15">
        <f t="shared" si="1"/>
        <v>91.888888888888886</v>
      </c>
      <c r="W16" s="16" t="s">
        <v>46</v>
      </c>
    </row>
    <row r="17" spans="1:36" s="14" customFormat="1" ht="17.100000000000001" customHeight="1">
      <c r="A17" s="94" t="s">
        <v>304</v>
      </c>
      <c r="B17" s="145" t="s">
        <v>16</v>
      </c>
      <c r="C17" s="99">
        <v>39</v>
      </c>
      <c r="D17" s="19">
        <v>45</v>
      </c>
      <c r="E17" s="19">
        <v>39</v>
      </c>
      <c r="F17" s="19">
        <v>43</v>
      </c>
      <c r="G17" s="19">
        <v>38</v>
      </c>
      <c r="H17" s="19">
        <v>38</v>
      </c>
      <c r="I17" s="19"/>
      <c r="J17" s="19">
        <v>35</v>
      </c>
      <c r="K17" s="19">
        <v>37</v>
      </c>
      <c r="L17" s="19"/>
      <c r="M17" s="19">
        <v>26</v>
      </c>
      <c r="N17" s="19"/>
      <c r="O17" s="19">
        <v>44</v>
      </c>
      <c r="P17" s="13">
        <v>42</v>
      </c>
      <c r="Q17" s="13"/>
      <c r="R17" s="13"/>
      <c r="S17" s="13"/>
      <c r="T17" s="13">
        <v>44</v>
      </c>
      <c r="U17" s="20">
        <f t="shared" ref="U17:U18" si="14">COUNT(C17:D17,E17,F17,G17,H17,I17,J17,K17,L17,M17,N17,O17,P17,Q17,R17,S17,T17)</f>
        <v>12</v>
      </c>
      <c r="V17" s="15">
        <f t="shared" ref="V17:V18" si="15">AVERAGE(C17:T17)*2</f>
        <v>78.333333333333329</v>
      </c>
      <c r="W17" s="16" t="s">
        <v>46</v>
      </c>
    </row>
    <row r="18" spans="1:36" s="14" customFormat="1" ht="17.100000000000001" customHeight="1">
      <c r="A18" s="94" t="s">
        <v>345</v>
      </c>
      <c r="B18" s="145"/>
      <c r="C18" s="99">
        <v>31</v>
      </c>
      <c r="D18" s="19">
        <v>29</v>
      </c>
      <c r="E18" s="19">
        <v>29</v>
      </c>
      <c r="F18" s="19">
        <v>27</v>
      </c>
      <c r="G18" s="19">
        <v>33</v>
      </c>
      <c r="H18" s="19">
        <v>35</v>
      </c>
      <c r="I18" s="19"/>
      <c r="J18" s="19">
        <v>38</v>
      </c>
      <c r="K18" s="19">
        <v>36</v>
      </c>
      <c r="L18" s="19"/>
      <c r="M18" s="19"/>
      <c r="N18" s="19"/>
      <c r="O18" s="19">
        <v>30</v>
      </c>
      <c r="P18" s="13">
        <v>35</v>
      </c>
      <c r="Q18" s="13"/>
      <c r="R18" s="13"/>
      <c r="S18" s="13"/>
      <c r="T18" s="13">
        <v>29</v>
      </c>
      <c r="U18" s="20">
        <f t="shared" si="14"/>
        <v>11</v>
      </c>
      <c r="V18" s="15">
        <f t="shared" si="15"/>
        <v>64</v>
      </c>
      <c r="W18" s="16" t="s">
        <v>46</v>
      </c>
    </row>
    <row r="19" spans="1:36" s="14" customFormat="1" ht="17.100000000000001" customHeight="1">
      <c r="A19" s="94" t="s">
        <v>53</v>
      </c>
      <c r="B19" s="145" t="s">
        <v>22</v>
      </c>
      <c r="C19" s="99"/>
      <c r="D19" s="19">
        <v>44</v>
      </c>
      <c r="E19" s="19">
        <v>47</v>
      </c>
      <c r="F19" s="19">
        <v>44</v>
      </c>
      <c r="G19" s="24">
        <v>40</v>
      </c>
      <c r="H19" s="19">
        <v>48</v>
      </c>
      <c r="I19" s="19">
        <v>45</v>
      </c>
      <c r="J19" s="19">
        <v>37</v>
      </c>
      <c r="K19" s="19">
        <v>46</v>
      </c>
      <c r="L19" s="19">
        <v>49</v>
      </c>
      <c r="M19" s="19"/>
      <c r="N19" s="19">
        <v>47</v>
      </c>
      <c r="O19" s="19">
        <v>46</v>
      </c>
      <c r="P19" s="13">
        <v>43</v>
      </c>
      <c r="Q19" s="13">
        <v>46</v>
      </c>
      <c r="R19" s="13">
        <v>46</v>
      </c>
      <c r="S19" s="13">
        <v>45</v>
      </c>
      <c r="T19" s="13">
        <v>43</v>
      </c>
      <c r="U19" s="20">
        <f t="shared" si="0"/>
        <v>16</v>
      </c>
      <c r="V19" s="15">
        <f t="shared" si="1"/>
        <v>89.5</v>
      </c>
      <c r="W19" s="16" t="s">
        <v>46</v>
      </c>
    </row>
    <row r="20" spans="1:36" s="7" customFormat="1" ht="17.100000000000001" customHeight="1">
      <c r="A20" s="94" t="s">
        <v>54</v>
      </c>
      <c r="B20" s="145" t="s">
        <v>30</v>
      </c>
      <c r="C20" s="99">
        <v>43</v>
      </c>
      <c r="D20" s="19">
        <v>47</v>
      </c>
      <c r="E20" s="19">
        <v>46</v>
      </c>
      <c r="F20" s="19">
        <v>44</v>
      </c>
      <c r="G20" s="19">
        <v>48</v>
      </c>
      <c r="H20" s="19">
        <v>45</v>
      </c>
      <c r="I20" s="19"/>
      <c r="J20" s="19">
        <v>44</v>
      </c>
      <c r="K20" s="19">
        <v>45</v>
      </c>
      <c r="L20" s="19"/>
      <c r="M20" s="19">
        <v>46</v>
      </c>
      <c r="N20" s="19">
        <v>44</v>
      </c>
      <c r="O20" s="19">
        <v>50</v>
      </c>
      <c r="P20" s="13">
        <v>46</v>
      </c>
      <c r="Q20" s="13">
        <v>42</v>
      </c>
      <c r="R20" s="13">
        <v>43</v>
      </c>
      <c r="S20" s="13">
        <v>42</v>
      </c>
      <c r="T20" s="13">
        <v>47</v>
      </c>
      <c r="U20" s="20">
        <f t="shared" si="0"/>
        <v>16</v>
      </c>
      <c r="V20" s="15">
        <f t="shared" si="1"/>
        <v>90.25</v>
      </c>
      <c r="W20" s="16" t="s">
        <v>46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s="14" customFormat="1" ht="17.100000000000001" customHeight="1">
      <c r="A21" s="94" t="s">
        <v>305</v>
      </c>
      <c r="B21" s="145" t="s">
        <v>314</v>
      </c>
      <c r="C21" s="99">
        <v>33</v>
      </c>
      <c r="D21" s="19"/>
      <c r="E21" s="19">
        <v>31</v>
      </c>
      <c r="F21" s="19"/>
      <c r="G21" s="19">
        <v>32</v>
      </c>
      <c r="H21" s="19">
        <v>36</v>
      </c>
      <c r="I21" s="19"/>
      <c r="J21" s="19">
        <v>21</v>
      </c>
      <c r="K21" s="19">
        <v>30</v>
      </c>
      <c r="L21" s="19">
        <v>31</v>
      </c>
      <c r="M21" s="19">
        <v>31</v>
      </c>
      <c r="N21" s="19">
        <v>38</v>
      </c>
      <c r="O21" s="19">
        <v>38</v>
      </c>
      <c r="P21" s="13"/>
      <c r="Q21" s="13">
        <v>38</v>
      </c>
      <c r="R21" s="13"/>
      <c r="S21" s="13">
        <v>27</v>
      </c>
      <c r="T21" s="13">
        <v>32</v>
      </c>
      <c r="U21" s="20">
        <f t="shared" ref="U21" si="16">COUNT(C21:D21,E21,F21,G21,H21,I21,J21,K21,L21,M21,N21,O21,P21,Q21,R21,S21,T21)</f>
        <v>13</v>
      </c>
      <c r="V21" s="15">
        <f t="shared" ref="V21" si="17">AVERAGE(C21:T21)*2</f>
        <v>64.307692307692307</v>
      </c>
      <c r="W21" s="16" t="s">
        <v>46</v>
      </c>
      <c r="X21" s="64"/>
    </row>
    <row r="22" spans="1:36" s="14" customFormat="1" ht="17.100000000000001" customHeight="1">
      <c r="A22" s="94" t="s">
        <v>180</v>
      </c>
      <c r="B22" s="145" t="s">
        <v>13</v>
      </c>
      <c r="C22" s="99">
        <v>48</v>
      </c>
      <c r="D22" s="19">
        <v>44</v>
      </c>
      <c r="E22" s="19">
        <v>42</v>
      </c>
      <c r="F22" s="19">
        <v>43</v>
      </c>
      <c r="G22" s="19">
        <v>45</v>
      </c>
      <c r="H22" s="19">
        <v>44</v>
      </c>
      <c r="I22" s="19">
        <v>44</v>
      </c>
      <c r="J22" s="19">
        <v>42</v>
      </c>
      <c r="K22" s="19">
        <v>45</v>
      </c>
      <c r="L22" s="19">
        <v>43</v>
      </c>
      <c r="M22" s="19">
        <v>47</v>
      </c>
      <c r="N22" s="19">
        <v>43</v>
      </c>
      <c r="O22" s="19">
        <v>46</v>
      </c>
      <c r="P22" s="13">
        <v>48</v>
      </c>
      <c r="Q22" s="13">
        <v>47</v>
      </c>
      <c r="R22" s="13">
        <v>39</v>
      </c>
      <c r="S22" s="13">
        <v>43</v>
      </c>
      <c r="T22" s="13">
        <v>43</v>
      </c>
      <c r="U22" s="20">
        <f t="shared" ref="U22" si="18">COUNT(C22:D22,E22,F22,G22,H22,I22,J22,K22,L22,M22,N22,O22,P22,Q22,R22,S22,T22)</f>
        <v>18</v>
      </c>
      <c r="V22" s="15">
        <f t="shared" ref="V22" si="19">AVERAGE(C22:T22)*2</f>
        <v>88.444444444444443</v>
      </c>
      <c r="W22" s="16" t="s">
        <v>46</v>
      </c>
      <c r="X22" s="29"/>
    </row>
    <row r="23" spans="1:36" s="14" customFormat="1" ht="17.100000000000001" customHeight="1">
      <c r="A23" s="94" t="s">
        <v>57</v>
      </c>
      <c r="B23" s="145"/>
      <c r="C23" s="99">
        <v>47</v>
      </c>
      <c r="D23" s="19"/>
      <c r="E23" s="19">
        <v>40</v>
      </c>
      <c r="F23" s="19">
        <v>41</v>
      </c>
      <c r="G23" s="19">
        <v>43</v>
      </c>
      <c r="H23" s="19">
        <v>31</v>
      </c>
      <c r="I23" s="19">
        <v>43</v>
      </c>
      <c r="J23" s="19">
        <v>44</v>
      </c>
      <c r="K23" s="19">
        <v>42</v>
      </c>
      <c r="L23" s="19"/>
      <c r="M23" s="19">
        <v>43</v>
      </c>
      <c r="N23" s="19">
        <v>37</v>
      </c>
      <c r="O23" s="19"/>
      <c r="P23" s="13">
        <v>40</v>
      </c>
      <c r="Q23" s="13">
        <v>36</v>
      </c>
      <c r="R23" s="13"/>
      <c r="S23" s="13"/>
      <c r="T23" s="13"/>
      <c r="U23" s="20">
        <f t="shared" si="0"/>
        <v>12</v>
      </c>
      <c r="V23" s="15">
        <f t="shared" si="1"/>
        <v>81.166666666666671</v>
      </c>
      <c r="W23" s="16" t="s">
        <v>46</v>
      </c>
    </row>
    <row r="24" spans="1:36" s="14" customFormat="1" ht="17.100000000000001" customHeight="1">
      <c r="A24" s="94" t="s">
        <v>58</v>
      </c>
      <c r="B24" s="145" t="s">
        <v>22</v>
      </c>
      <c r="C24" s="99">
        <v>30</v>
      </c>
      <c r="D24" s="19">
        <v>35</v>
      </c>
      <c r="E24" s="19">
        <v>36</v>
      </c>
      <c r="F24" s="19">
        <v>37</v>
      </c>
      <c r="G24" s="19">
        <v>34</v>
      </c>
      <c r="H24" s="19">
        <v>42</v>
      </c>
      <c r="I24" s="19">
        <v>40</v>
      </c>
      <c r="J24" s="19">
        <v>42</v>
      </c>
      <c r="K24" s="19">
        <v>43</v>
      </c>
      <c r="L24" s="19"/>
      <c r="M24" s="19"/>
      <c r="N24" s="19">
        <v>41</v>
      </c>
      <c r="O24" s="19"/>
      <c r="P24" s="13">
        <v>38</v>
      </c>
      <c r="Q24" s="13">
        <v>40</v>
      </c>
      <c r="R24" s="13">
        <v>41</v>
      </c>
      <c r="S24" s="13">
        <v>43</v>
      </c>
      <c r="T24" s="13">
        <v>42</v>
      </c>
      <c r="U24" s="20">
        <f t="shared" si="0"/>
        <v>15</v>
      </c>
      <c r="V24" s="15">
        <f t="shared" si="1"/>
        <v>77.86666666666666</v>
      </c>
      <c r="W24" s="16" t="s">
        <v>46</v>
      </c>
    </row>
    <row r="25" spans="1:36" s="14" customFormat="1" ht="17.100000000000001" customHeight="1">
      <c r="A25" s="94" t="s">
        <v>59</v>
      </c>
      <c r="B25" s="145"/>
      <c r="C25" s="99"/>
      <c r="D25" s="19">
        <v>46</v>
      </c>
      <c r="E25" s="19">
        <v>47</v>
      </c>
      <c r="F25" s="19">
        <v>48</v>
      </c>
      <c r="G25" s="19"/>
      <c r="H25" s="19">
        <v>48</v>
      </c>
      <c r="I25" s="19">
        <v>50</v>
      </c>
      <c r="J25" s="19"/>
      <c r="K25" s="19"/>
      <c r="L25" s="19"/>
      <c r="M25" s="19"/>
      <c r="N25" s="19"/>
      <c r="O25" s="19"/>
      <c r="P25" s="13"/>
      <c r="Q25" s="13"/>
      <c r="R25" s="13"/>
      <c r="S25" s="13"/>
      <c r="T25" s="13"/>
      <c r="U25" s="20">
        <f t="shared" si="0"/>
        <v>5</v>
      </c>
      <c r="V25" s="15">
        <f t="shared" si="1"/>
        <v>95.6</v>
      </c>
      <c r="W25" s="16" t="s">
        <v>46</v>
      </c>
    </row>
    <row r="26" spans="1:36" ht="17.100000000000001" customHeight="1">
      <c r="A26" s="94" t="s">
        <v>60</v>
      </c>
      <c r="B26" s="145" t="s">
        <v>13</v>
      </c>
      <c r="C26" s="92"/>
      <c r="D26" s="24">
        <v>45</v>
      </c>
      <c r="E26" s="24">
        <v>44</v>
      </c>
      <c r="F26" s="24"/>
      <c r="G26" s="24">
        <v>46</v>
      </c>
      <c r="H26" s="24">
        <v>46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0">
        <f t="shared" si="0"/>
        <v>4</v>
      </c>
      <c r="V26" s="15">
        <f t="shared" si="1"/>
        <v>90.5</v>
      </c>
      <c r="W26" s="16" t="s">
        <v>46</v>
      </c>
      <c r="X26" s="14"/>
      <c r="Y26" s="14"/>
    </row>
    <row r="27" spans="1:36" ht="17.100000000000001" customHeight="1">
      <c r="A27" s="94" t="s">
        <v>168</v>
      </c>
      <c r="B27" s="145"/>
      <c r="C27" s="76">
        <v>41</v>
      </c>
      <c r="D27" s="12">
        <v>46</v>
      </c>
      <c r="E27" s="12">
        <v>43</v>
      </c>
      <c r="F27" s="12">
        <v>45</v>
      </c>
      <c r="G27" s="12">
        <v>44</v>
      </c>
      <c r="H27" s="19"/>
      <c r="I27" s="19"/>
      <c r="J27" s="19"/>
      <c r="K27" s="19"/>
      <c r="L27" s="19"/>
      <c r="M27" s="19">
        <v>44</v>
      </c>
      <c r="N27" s="19"/>
      <c r="O27" s="19">
        <v>47</v>
      </c>
      <c r="P27" s="13">
        <v>47</v>
      </c>
      <c r="Q27" s="13">
        <v>46</v>
      </c>
      <c r="R27" s="13">
        <v>48</v>
      </c>
      <c r="S27" s="13"/>
      <c r="T27" s="13"/>
      <c r="U27" s="20">
        <f t="shared" si="0"/>
        <v>10</v>
      </c>
      <c r="V27" s="15">
        <f t="shared" si="1"/>
        <v>90.2</v>
      </c>
      <c r="W27" s="16" t="s">
        <v>46</v>
      </c>
      <c r="X27" s="14"/>
      <c r="Y27" s="14"/>
    </row>
    <row r="28" spans="1:36" ht="17.100000000000001" customHeight="1">
      <c r="A28" s="94" t="s">
        <v>62</v>
      </c>
      <c r="B28" s="145"/>
      <c r="C28" s="99">
        <v>49</v>
      </c>
      <c r="D28" s="12">
        <v>50</v>
      </c>
      <c r="E28" s="12">
        <v>49</v>
      </c>
      <c r="F28" s="12">
        <v>45</v>
      </c>
      <c r="G28" s="12">
        <v>46</v>
      </c>
      <c r="H28" s="19">
        <v>49</v>
      </c>
      <c r="I28" s="19">
        <v>48</v>
      </c>
      <c r="J28" s="19">
        <v>47</v>
      </c>
      <c r="K28" s="19">
        <v>49</v>
      </c>
      <c r="L28" s="19">
        <v>46</v>
      </c>
      <c r="M28" s="19">
        <v>47</v>
      </c>
      <c r="N28" s="19">
        <v>46</v>
      </c>
      <c r="O28" s="19">
        <v>48</v>
      </c>
      <c r="P28" s="13">
        <v>47</v>
      </c>
      <c r="Q28" s="13">
        <v>44</v>
      </c>
      <c r="R28" s="13">
        <v>48</v>
      </c>
      <c r="S28" s="13">
        <v>46</v>
      </c>
      <c r="T28" s="13">
        <v>49</v>
      </c>
      <c r="U28" s="20">
        <f t="shared" si="0"/>
        <v>18</v>
      </c>
      <c r="V28" s="15">
        <f t="shared" si="1"/>
        <v>94.777777777777771</v>
      </c>
      <c r="W28" s="16" t="s">
        <v>46</v>
      </c>
      <c r="X28" s="14"/>
      <c r="Y28" s="14"/>
    </row>
    <row r="29" spans="1:36" ht="17.100000000000001" customHeight="1">
      <c r="A29" s="94" t="s">
        <v>237</v>
      </c>
      <c r="B29" s="145" t="s">
        <v>30</v>
      </c>
      <c r="C29" s="99"/>
      <c r="D29" s="12"/>
      <c r="E29" s="12"/>
      <c r="F29" s="12"/>
      <c r="G29" s="12"/>
      <c r="H29" s="19"/>
      <c r="I29" s="19"/>
      <c r="J29" s="19"/>
      <c r="K29" s="19">
        <v>24</v>
      </c>
      <c r="L29" s="19"/>
      <c r="M29" s="19"/>
      <c r="N29" s="19"/>
      <c r="O29" s="19"/>
      <c r="P29" s="13"/>
      <c r="Q29" s="13"/>
      <c r="R29" s="13"/>
      <c r="S29" s="13"/>
      <c r="T29" s="13"/>
      <c r="U29" s="20">
        <f t="shared" ref="U29" si="20">COUNT(C29:D29,E29,F29,G29,H29,I29,J29,K29,L29,M29,N29,O29,P29,Q29,R29,S29,T29)</f>
        <v>1</v>
      </c>
      <c r="V29" s="15">
        <f t="shared" ref="V29" si="21">AVERAGE(C29:T29)*2</f>
        <v>48</v>
      </c>
      <c r="W29" s="16" t="s">
        <v>46</v>
      </c>
      <c r="X29" s="14"/>
      <c r="Y29" s="14"/>
    </row>
    <row r="30" spans="1:36" ht="17.100000000000001" customHeight="1">
      <c r="A30" s="94" t="s">
        <v>200</v>
      </c>
      <c r="B30" s="145"/>
      <c r="C30" s="76">
        <v>47</v>
      </c>
      <c r="D30" s="13">
        <v>50</v>
      </c>
      <c r="E30" s="13">
        <v>40</v>
      </c>
      <c r="F30" s="13">
        <v>41</v>
      </c>
      <c r="G30" s="13">
        <v>44</v>
      </c>
      <c r="H30" s="23">
        <v>40</v>
      </c>
      <c r="I30" s="23">
        <v>50</v>
      </c>
      <c r="J30" s="23">
        <v>48</v>
      </c>
      <c r="K30" s="23">
        <v>43</v>
      </c>
      <c r="L30" s="23">
        <v>48</v>
      </c>
      <c r="M30" s="23">
        <v>48</v>
      </c>
      <c r="O30" s="23">
        <v>47</v>
      </c>
      <c r="P30" s="23">
        <v>43</v>
      </c>
      <c r="Q30" s="23">
        <v>48</v>
      </c>
      <c r="R30" s="23">
        <v>41</v>
      </c>
      <c r="S30" s="23">
        <v>46</v>
      </c>
      <c r="T30" s="23">
        <v>47</v>
      </c>
      <c r="U30" s="20">
        <f t="shared" si="0"/>
        <v>17</v>
      </c>
      <c r="V30" s="15">
        <f t="shared" si="1"/>
        <v>90.705882352941174</v>
      </c>
      <c r="W30" s="16" t="s">
        <v>46</v>
      </c>
      <c r="X30" s="14"/>
      <c r="Y30" s="14"/>
    </row>
    <row r="31" spans="1:36" ht="17.100000000000001" customHeight="1">
      <c r="A31" s="94" t="s">
        <v>64</v>
      </c>
      <c r="B31" s="145"/>
      <c r="C31" s="99">
        <v>45</v>
      </c>
      <c r="D31" s="12"/>
      <c r="E31" s="12">
        <v>48</v>
      </c>
      <c r="F31" s="12">
        <v>43</v>
      </c>
      <c r="G31" s="12">
        <v>42</v>
      </c>
      <c r="H31" s="19"/>
      <c r="I31" s="19">
        <v>46</v>
      </c>
      <c r="J31" s="19"/>
      <c r="K31" s="19"/>
      <c r="L31" s="19">
        <v>47</v>
      </c>
      <c r="M31" s="19">
        <v>46</v>
      </c>
      <c r="N31" s="19">
        <v>44</v>
      </c>
      <c r="O31" s="19">
        <v>44</v>
      </c>
      <c r="P31" s="13">
        <v>44</v>
      </c>
      <c r="Q31" s="13">
        <v>45</v>
      </c>
      <c r="R31" s="13"/>
      <c r="S31" s="13">
        <v>43</v>
      </c>
      <c r="T31" s="13">
        <v>39</v>
      </c>
      <c r="U31" s="20">
        <f t="shared" si="0"/>
        <v>13</v>
      </c>
      <c r="V31" s="15">
        <f t="shared" si="1"/>
        <v>88.615384615384613</v>
      </c>
      <c r="W31" s="16" t="s">
        <v>46</v>
      </c>
      <c r="X31" s="14"/>
      <c r="Y31" s="14"/>
    </row>
    <row r="32" spans="1:36" ht="17.100000000000001" customHeight="1">
      <c r="A32" s="94" t="s">
        <v>269</v>
      </c>
      <c r="B32" s="145" t="s">
        <v>16</v>
      </c>
      <c r="D32" s="13"/>
      <c r="F32" s="13">
        <v>37</v>
      </c>
      <c r="G32" s="13"/>
      <c r="U32" s="20">
        <f t="shared" ref="U32" si="22">COUNT(C32:D32,E32,F32,G32,H32,I32,J32,K32,L32,M32,N32,O32,P32,Q32,R32,S32,T32)</f>
        <v>1</v>
      </c>
      <c r="V32" s="15">
        <f t="shared" ref="V32" si="23">AVERAGE(C32:T32)*2</f>
        <v>74</v>
      </c>
      <c r="W32" s="16" t="s">
        <v>46</v>
      </c>
      <c r="X32" s="14"/>
      <c r="Y32" s="14"/>
    </row>
    <row r="33" spans="1:25" ht="17.100000000000001" customHeight="1">
      <c r="A33" s="94" t="s">
        <v>66</v>
      </c>
      <c r="B33" s="145"/>
      <c r="C33" s="99">
        <v>41</v>
      </c>
      <c r="D33" s="12">
        <v>48</v>
      </c>
      <c r="E33" s="12">
        <v>43</v>
      </c>
      <c r="F33" s="12">
        <v>46</v>
      </c>
      <c r="G33" s="12">
        <v>41</v>
      </c>
      <c r="H33" s="19">
        <v>42</v>
      </c>
      <c r="I33" s="19">
        <v>44</v>
      </c>
      <c r="J33" s="19">
        <v>38</v>
      </c>
      <c r="K33" s="19">
        <v>36</v>
      </c>
      <c r="L33" s="19">
        <v>47</v>
      </c>
      <c r="M33" s="19">
        <v>43</v>
      </c>
      <c r="N33" s="19">
        <v>38</v>
      </c>
      <c r="O33" s="19">
        <v>36</v>
      </c>
      <c r="P33" s="13">
        <v>39</v>
      </c>
      <c r="Q33" s="13">
        <v>42</v>
      </c>
      <c r="R33" s="13"/>
      <c r="S33" s="13">
        <v>42</v>
      </c>
      <c r="T33" s="13">
        <v>42</v>
      </c>
      <c r="U33" s="20">
        <f t="shared" si="0"/>
        <v>17</v>
      </c>
      <c r="V33" s="15">
        <f t="shared" si="1"/>
        <v>83.294117647058826</v>
      </c>
      <c r="W33" s="16" t="s">
        <v>46</v>
      </c>
      <c r="X33" s="14"/>
      <c r="Y33" s="14"/>
    </row>
    <row r="34" spans="1:25" ht="17.100000000000001" customHeight="1">
      <c r="A34" s="94" t="s">
        <v>68</v>
      </c>
      <c r="B34" s="145" t="s">
        <v>15</v>
      </c>
      <c r="C34" s="99">
        <v>47</v>
      </c>
      <c r="D34" s="12">
        <v>43</v>
      </c>
      <c r="E34" s="12">
        <v>47</v>
      </c>
      <c r="F34" s="12"/>
      <c r="G34" s="12">
        <v>47</v>
      </c>
      <c r="H34" s="19">
        <v>48</v>
      </c>
      <c r="I34" s="19">
        <v>49</v>
      </c>
      <c r="J34" s="19">
        <v>46</v>
      </c>
      <c r="K34" s="19">
        <v>49</v>
      </c>
      <c r="L34" s="19">
        <v>43</v>
      </c>
      <c r="M34" s="19">
        <v>49</v>
      </c>
      <c r="N34" s="19">
        <v>48</v>
      </c>
      <c r="O34" s="19">
        <v>48</v>
      </c>
      <c r="P34" s="13">
        <v>48</v>
      </c>
      <c r="Q34" s="13">
        <v>44</v>
      </c>
      <c r="R34" s="13">
        <v>47</v>
      </c>
      <c r="S34" s="13"/>
      <c r="T34" s="13">
        <v>48</v>
      </c>
      <c r="U34" s="20">
        <f t="shared" si="0"/>
        <v>16</v>
      </c>
      <c r="V34" s="15">
        <f t="shared" si="1"/>
        <v>93.875</v>
      </c>
      <c r="W34" s="16" t="s">
        <v>46</v>
      </c>
      <c r="X34" s="14"/>
      <c r="Y34" s="14"/>
    </row>
    <row r="35" spans="1:25" ht="17.100000000000001" customHeight="1">
      <c r="A35" s="94" t="s">
        <v>330</v>
      </c>
      <c r="B35" s="145"/>
      <c r="C35" s="99"/>
      <c r="D35" s="12"/>
      <c r="E35" s="12"/>
      <c r="F35" s="12">
        <v>49</v>
      </c>
      <c r="G35" s="12">
        <v>48</v>
      </c>
      <c r="H35" s="19">
        <v>49</v>
      </c>
      <c r="I35" s="19">
        <v>49</v>
      </c>
      <c r="J35" s="19">
        <v>46</v>
      </c>
      <c r="K35" s="19">
        <v>50</v>
      </c>
      <c r="L35" s="19">
        <v>48</v>
      </c>
      <c r="M35" s="19"/>
      <c r="N35" s="19">
        <v>46</v>
      </c>
      <c r="O35" s="19"/>
      <c r="P35" s="13"/>
      <c r="Q35" s="13"/>
      <c r="R35" s="13"/>
      <c r="S35" s="13"/>
      <c r="T35" s="13"/>
      <c r="U35" s="20">
        <f t="shared" ref="U35" si="24">COUNT(C35:D35,E35,F35,G35,H35,I35,J35,K35,L35,M35,N35,O35,P35,Q35,R35,S35,T35)</f>
        <v>8</v>
      </c>
      <c r="V35" s="15">
        <f t="shared" ref="V35" si="25">AVERAGE(C35:T35)*2</f>
        <v>96.25</v>
      </c>
      <c r="W35" s="16" t="s">
        <v>46</v>
      </c>
      <c r="X35" s="14"/>
      <c r="Y35" s="14"/>
    </row>
    <row r="36" spans="1:25" ht="17.100000000000001" customHeight="1">
      <c r="A36" s="94" t="s">
        <v>313</v>
      </c>
      <c r="B36" s="145" t="s">
        <v>16</v>
      </c>
      <c r="C36" s="99"/>
      <c r="D36" s="12">
        <v>35</v>
      </c>
      <c r="E36" s="12"/>
      <c r="F36" s="12"/>
      <c r="G36" s="12"/>
      <c r="H36" s="19"/>
      <c r="I36" s="19"/>
      <c r="J36" s="19"/>
      <c r="K36" s="19"/>
      <c r="L36" s="19"/>
      <c r="M36" s="19"/>
      <c r="N36" s="19"/>
      <c r="O36" s="19"/>
      <c r="P36" s="13">
        <v>40</v>
      </c>
      <c r="Q36" s="13"/>
      <c r="R36" s="13"/>
      <c r="S36" s="13"/>
      <c r="T36" s="13"/>
      <c r="U36" s="20">
        <f t="shared" ref="U36" si="26">COUNT(C36:D36,E36,F36,G36,H36,I36,J36,K36,L36,M36,N36,O36,P36,Q36,R36,S36,T36)</f>
        <v>2</v>
      </c>
      <c r="V36" s="15">
        <f t="shared" ref="V36" si="27">AVERAGE(C36:T36)*2</f>
        <v>75</v>
      </c>
      <c r="W36" s="16" t="s">
        <v>46</v>
      </c>
      <c r="X36" s="14"/>
      <c r="Y36" s="14"/>
    </row>
    <row r="37" spans="1:25" ht="17.100000000000001" customHeight="1">
      <c r="A37" s="94" t="s">
        <v>70</v>
      </c>
      <c r="B37" s="145" t="s">
        <v>15</v>
      </c>
      <c r="C37" s="76">
        <v>48</v>
      </c>
      <c r="D37" s="13">
        <v>47</v>
      </c>
      <c r="E37" s="13">
        <v>48</v>
      </c>
      <c r="F37" s="13">
        <v>46</v>
      </c>
      <c r="G37" s="13">
        <v>46</v>
      </c>
      <c r="H37" s="23">
        <v>48</v>
      </c>
      <c r="J37" s="23">
        <v>46</v>
      </c>
      <c r="K37" s="23">
        <v>50</v>
      </c>
      <c r="L37" s="23">
        <v>46</v>
      </c>
      <c r="M37" s="23">
        <v>47</v>
      </c>
      <c r="N37" s="23">
        <v>45</v>
      </c>
      <c r="O37" s="23">
        <v>48</v>
      </c>
      <c r="P37" s="23">
        <v>50</v>
      </c>
      <c r="Q37" s="23">
        <v>46</v>
      </c>
      <c r="R37" s="23">
        <v>48</v>
      </c>
      <c r="S37" s="23">
        <v>46</v>
      </c>
      <c r="T37" s="23">
        <v>48</v>
      </c>
      <c r="U37" s="20">
        <f t="shared" ref="U37:U65" si="28">COUNT(C37:D37,E37,F37,G37,H37,I37,J37,K37,L37,M37,N37,O37,P37,Q37,R37,S37,T37)</f>
        <v>17</v>
      </c>
      <c r="V37" s="15">
        <f t="shared" ref="V37:V65" si="29">AVERAGE(C37:T37)*2</f>
        <v>94.470588235294116</v>
      </c>
      <c r="W37" s="16" t="s">
        <v>46</v>
      </c>
      <c r="X37" s="14"/>
      <c r="Y37" s="14"/>
    </row>
    <row r="38" spans="1:25" ht="17.100000000000001" customHeight="1">
      <c r="A38" s="94" t="s">
        <v>346</v>
      </c>
      <c r="B38" s="145"/>
      <c r="D38" s="13"/>
      <c r="F38" s="13"/>
      <c r="G38" s="13"/>
      <c r="J38" s="23">
        <v>49</v>
      </c>
      <c r="K38" s="23">
        <v>48</v>
      </c>
      <c r="L38" s="23">
        <v>49</v>
      </c>
      <c r="M38" s="23">
        <v>48</v>
      </c>
      <c r="N38" s="23">
        <v>48</v>
      </c>
      <c r="O38" s="23">
        <v>49</v>
      </c>
      <c r="P38" s="23">
        <v>50</v>
      </c>
      <c r="Q38" s="23">
        <v>48</v>
      </c>
      <c r="R38" s="23">
        <v>49</v>
      </c>
      <c r="S38" s="23">
        <v>49</v>
      </c>
      <c r="T38" s="23">
        <v>48</v>
      </c>
      <c r="U38" s="20">
        <f t="shared" ref="U38" si="30">COUNT(C38:D38,E38,F38,G38,H38,I38,J38,K38,L38,M38,N38,O38,P38,Q38,R38,S38,T38)</f>
        <v>11</v>
      </c>
      <c r="V38" s="15">
        <f t="shared" ref="V38" si="31">AVERAGE(C38:T38)*2</f>
        <v>97.272727272727266</v>
      </c>
      <c r="W38" s="16" t="s">
        <v>46</v>
      </c>
      <c r="X38" s="14"/>
      <c r="Y38" s="14"/>
    </row>
    <row r="39" spans="1:25" ht="17.100000000000001" customHeight="1">
      <c r="A39" s="94" t="s">
        <v>255</v>
      </c>
      <c r="B39" s="145"/>
      <c r="D39" s="13">
        <v>45</v>
      </c>
      <c r="E39" s="13">
        <v>44</v>
      </c>
      <c r="F39" s="13">
        <v>45</v>
      </c>
      <c r="G39" s="13">
        <v>43</v>
      </c>
      <c r="H39" s="23">
        <v>42</v>
      </c>
      <c r="I39" s="23">
        <v>44</v>
      </c>
      <c r="J39" s="23">
        <v>37</v>
      </c>
      <c r="K39" s="23">
        <v>37</v>
      </c>
      <c r="L39" s="23">
        <v>46</v>
      </c>
      <c r="M39" s="23">
        <v>45</v>
      </c>
      <c r="N39" s="23">
        <v>39</v>
      </c>
      <c r="O39" s="23">
        <v>45</v>
      </c>
      <c r="P39" s="23">
        <v>45</v>
      </c>
      <c r="Q39" s="23">
        <v>43</v>
      </c>
      <c r="R39" s="23">
        <v>43</v>
      </c>
      <c r="S39" s="23">
        <v>34</v>
      </c>
      <c r="U39" s="20">
        <f>COUNT(C39:D39,E39,F39,G39,H39,I39,J39,K39,L39,M39,N39,O39,P39,Q39,R39,S39,T39)</f>
        <v>16</v>
      </c>
      <c r="V39" s="15">
        <f>AVERAGE(C39:T39)*2</f>
        <v>84.625</v>
      </c>
      <c r="W39" s="16" t="s">
        <v>46</v>
      </c>
      <c r="X39" s="14"/>
      <c r="Y39" s="14"/>
    </row>
    <row r="40" spans="1:25" ht="17.100000000000001" customHeight="1">
      <c r="A40" s="94" t="s">
        <v>71</v>
      </c>
      <c r="B40" s="145"/>
      <c r="C40" s="76">
        <v>46</v>
      </c>
      <c r="D40" s="13">
        <v>47</v>
      </c>
      <c r="E40" s="13">
        <v>49</v>
      </c>
      <c r="F40" s="13">
        <v>45</v>
      </c>
      <c r="G40" s="13">
        <v>48</v>
      </c>
      <c r="H40" s="23">
        <v>48</v>
      </c>
      <c r="I40" s="23">
        <v>47</v>
      </c>
      <c r="J40" s="23">
        <v>47</v>
      </c>
      <c r="K40" s="23">
        <v>49</v>
      </c>
      <c r="L40" s="23">
        <v>48</v>
      </c>
      <c r="N40" s="23">
        <v>48</v>
      </c>
      <c r="O40" s="23">
        <v>48</v>
      </c>
      <c r="P40" s="23">
        <v>47</v>
      </c>
      <c r="Q40" s="23">
        <v>45</v>
      </c>
      <c r="S40" s="23">
        <v>47</v>
      </c>
      <c r="T40" s="23">
        <v>43</v>
      </c>
      <c r="U40" s="20">
        <f t="shared" si="28"/>
        <v>16</v>
      </c>
      <c r="V40" s="15">
        <f t="shared" si="29"/>
        <v>94</v>
      </c>
      <c r="W40" s="16" t="s">
        <v>46</v>
      </c>
      <c r="X40" s="14"/>
      <c r="Y40" s="14"/>
    </row>
    <row r="41" spans="1:25" ht="17.100000000000001" customHeight="1">
      <c r="A41" s="94" t="s">
        <v>72</v>
      </c>
      <c r="B41" s="145" t="s">
        <v>30</v>
      </c>
      <c r="C41" s="76">
        <v>47</v>
      </c>
      <c r="D41" s="13">
        <v>44</v>
      </c>
      <c r="E41" s="13">
        <v>46</v>
      </c>
      <c r="F41" s="13">
        <v>46</v>
      </c>
      <c r="G41" s="13">
        <v>45</v>
      </c>
      <c r="H41" s="23">
        <v>41</v>
      </c>
      <c r="I41" s="23">
        <v>50</v>
      </c>
      <c r="J41" s="23">
        <v>47</v>
      </c>
      <c r="K41" s="23">
        <v>48</v>
      </c>
      <c r="L41" s="23">
        <v>47</v>
      </c>
      <c r="N41" s="23">
        <v>47</v>
      </c>
      <c r="O41" s="23">
        <v>50</v>
      </c>
      <c r="P41" s="23">
        <v>47</v>
      </c>
      <c r="Q41" s="23">
        <v>47</v>
      </c>
      <c r="S41" s="23">
        <v>46</v>
      </c>
      <c r="T41" s="23">
        <v>46</v>
      </c>
      <c r="U41" s="20">
        <f t="shared" si="28"/>
        <v>16</v>
      </c>
      <c r="V41" s="15">
        <f t="shared" si="29"/>
        <v>93</v>
      </c>
      <c r="W41" s="16" t="s">
        <v>46</v>
      </c>
      <c r="X41" s="14"/>
      <c r="Y41" s="14"/>
    </row>
    <row r="42" spans="1:25" ht="17.100000000000001" customHeight="1">
      <c r="A42" s="94" t="s">
        <v>308</v>
      </c>
      <c r="B42" s="145" t="s">
        <v>30</v>
      </c>
      <c r="C42" s="76">
        <v>41</v>
      </c>
      <c r="D42" s="13">
        <v>36</v>
      </c>
      <c r="E42" s="13">
        <v>35</v>
      </c>
      <c r="F42" s="13">
        <v>40</v>
      </c>
      <c r="G42" s="13">
        <v>34</v>
      </c>
      <c r="H42" s="23">
        <v>34</v>
      </c>
      <c r="J42" s="23">
        <v>43</v>
      </c>
      <c r="K42" s="23">
        <v>44</v>
      </c>
      <c r="N42" s="23">
        <v>44</v>
      </c>
      <c r="O42" s="23">
        <v>41</v>
      </c>
      <c r="P42" s="23">
        <v>45</v>
      </c>
      <c r="Q42" s="23">
        <v>47</v>
      </c>
      <c r="R42" s="23">
        <v>45</v>
      </c>
      <c r="S42" s="23">
        <v>41</v>
      </c>
      <c r="T42" s="23">
        <v>37</v>
      </c>
      <c r="U42" s="20">
        <f t="shared" ref="U42" si="32">COUNT(C42:D42,E42,F42,G42,H42,I42,J42,K42,L42,M42,N42,O42,P42,Q42,R42,S42,T42)</f>
        <v>15</v>
      </c>
      <c r="V42" s="15">
        <f t="shared" ref="V42" si="33">AVERAGE(C42:T42)*2</f>
        <v>80.933333333333337</v>
      </c>
      <c r="W42" s="16" t="s">
        <v>46</v>
      </c>
      <c r="X42" s="14"/>
      <c r="Y42" s="14"/>
    </row>
    <row r="43" spans="1:25" ht="17.100000000000001" customHeight="1">
      <c r="A43" s="94" t="s">
        <v>73</v>
      </c>
      <c r="B43" s="145"/>
      <c r="C43" s="76">
        <v>50</v>
      </c>
      <c r="D43" s="13">
        <v>42</v>
      </c>
      <c r="E43" s="13">
        <v>49</v>
      </c>
      <c r="F43" s="13">
        <v>50</v>
      </c>
      <c r="G43" s="13">
        <v>49</v>
      </c>
      <c r="H43" s="23">
        <v>45</v>
      </c>
      <c r="I43" s="23">
        <v>47</v>
      </c>
      <c r="J43" s="23">
        <v>42</v>
      </c>
      <c r="K43" s="23">
        <v>44</v>
      </c>
      <c r="L43" s="23">
        <v>44</v>
      </c>
      <c r="M43" s="23">
        <v>48</v>
      </c>
      <c r="N43" s="23">
        <v>48</v>
      </c>
      <c r="O43" s="23">
        <v>49</v>
      </c>
      <c r="P43" s="23">
        <v>46</v>
      </c>
      <c r="Q43" s="23">
        <v>43</v>
      </c>
      <c r="R43" s="23">
        <v>47</v>
      </c>
      <c r="S43" s="23">
        <v>46</v>
      </c>
      <c r="T43" s="23">
        <v>48</v>
      </c>
      <c r="U43" s="20">
        <f t="shared" si="28"/>
        <v>18</v>
      </c>
      <c r="V43" s="15">
        <f t="shared" si="29"/>
        <v>93</v>
      </c>
      <c r="W43" s="16" t="s">
        <v>46</v>
      </c>
      <c r="X43" s="14"/>
      <c r="Y43" s="14"/>
    </row>
    <row r="44" spans="1:25" ht="17.100000000000001" customHeight="1">
      <c r="A44" s="94" t="s">
        <v>335</v>
      </c>
      <c r="B44" s="145"/>
      <c r="D44" s="13"/>
      <c r="F44" s="13"/>
      <c r="G44" s="13">
        <v>35</v>
      </c>
      <c r="U44" s="20">
        <f t="shared" ref="U44:U46" si="34">COUNT(C44:D44,E44,F44,G44,H44,I44,J44,K44,L44,M44,N44,O44,P44,Q44,R44,S44,T44)</f>
        <v>1</v>
      </c>
      <c r="V44" s="15">
        <f t="shared" ref="V44:V46" si="35">AVERAGE(C44:T44)*2</f>
        <v>70</v>
      </c>
      <c r="W44" s="16" t="s">
        <v>46</v>
      </c>
      <c r="X44" s="14"/>
      <c r="Y44" s="14"/>
    </row>
    <row r="45" spans="1:25" ht="17.100000000000001" customHeight="1">
      <c r="A45" s="94" t="s">
        <v>306</v>
      </c>
      <c r="B45" s="145" t="s">
        <v>314</v>
      </c>
      <c r="C45" s="76">
        <v>40</v>
      </c>
      <c r="D45" s="13"/>
      <c r="E45" s="13">
        <v>48</v>
      </c>
      <c r="F45" s="13"/>
      <c r="G45" s="13">
        <v>44</v>
      </c>
      <c r="K45" s="23">
        <v>44</v>
      </c>
      <c r="U45" s="20">
        <f t="shared" si="34"/>
        <v>4</v>
      </c>
      <c r="V45" s="15">
        <f t="shared" si="35"/>
        <v>88</v>
      </c>
      <c r="W45" s="16" t="s">
        <v>46</v>
      </c>
      <c r="X45" s="14"/>
      <c r="Y45" s="14"/>
    </row>
    <row r="46" spans="1:25" ht="17.100000000000001" customHeight="1">
      <c r="A46" s="94" t="s">
        <v>336</v>
      </c>
      <c r="B46" s="145" t="s">
        <v>13</v>
      </c>
      <c r="D46" s="13"/>
      <c r="F46" s="13"/>
      <c r="G46" s="13">
        <v>44</v>
      </c>
      <c r="J46" s="23">
        <v>43</v>
      </c>
      <c r="U46" s="20">
        <f t="shared" si="34"/>
        <v>2</v>
      </c>
      <c r="V46" s="15">
        <f t="shared" si="35"/>
        <v>87</v>
      </c>
      <c r="W46" s="16" t="s">
        <v>46</v>
      </c>
      <c r="X46" s="14"/>
      <c r="Y46" s="14"/>
    </row>
    <row r="47" spans="1:25" ht="17.100000000000001" customHeight="1">
      <c r="A47" s="94" t="s">
        <v>74</v>
      </c>
      <c r="B47" s="145"/>
      <c r="D47" s="13">
        <v>45</v>
      </c>
      <c r="E47" s="13">
        <v>45</v>
      </c>
      <c r="F47" s="13">
        <v>45</v>
      </c>
      <c r="G47" s="13"/>
      <c r="H47" s="23">
        <v>46</v>
      </c>
      <c r="I47" s="23">
        <v>45</v>
      </c>
      <c r="J47" s="23">
        <v>46</v>
      </c>
      <c r="K47" s="23">
        <v>46</v>
      </c>
      <c r="M47" s="23">
        <v>47</v>
      </c>
      <c r="Q47" s="23">
        <v>47</v>
      </c>
      <c r="S47" s="23">
        <v>47</v>
      </c>
      <c r="U47" s="20">
        <f t="shared" si="28"/>
        <v>10</v>
      </c>
      <c r="V47" s="15">
        <f t="shared" si="29"/>
        <v>91.8</v>
      </c>
      <c r="W47" s="16" t="s">
        <v>46</v>
      </c>
      <c r="X47" s="14"/>
      <c r="Y47" s="14"/>
    </row>
    <row r="48" spans="1:25" ht="17.100000000000001" customHeight="1">
      <c r="A48" s="94" t="s">
        <v>75</v>
      </c>
      <c r="B48" s="146"/>
      <c r="C48" s="76">
        <v>48</v>
      </c>
      <c r="D48" s="13">
        <v>48</v>
      </c>
      <c r="E48" s="13">
        <v>43</v>
      </c>
      <c r="F48" s="13">
        <v>45</v>
      </c>
      <c r="G48" s="13">
        <v>48</v>
      </c>
      <c r="H48" s="23">
        <v>45</v>
      </c>
      <c r="I48" s="23">
        <v>50</v>
      </c>
      <c r="J48" s="23">
        <v>47</v>
      </c>
      <c r="K48" s="23">
        <v>46</v>
      </c>
      <c r="L48" s="23">
        <v>47</v>
      </c>
      <c r="M48" s="23">
        <v>49</v>
      </c>
      <c r="N48" s="23">
        <v>45</v>
      </c>
      <c r="O48" s="23">
        <v>48</v>
      </c>
      <c r="P48" s="23">
        <v>46</v>
      </c>
      <c r="Q48" s="23">
        <v>47</v>
      </c>
      <c r="R48" s="23">
        <v>46</v>
      </c>
      <c r="S48" s="23">
        <v>48</v>
      </c>
      <c r="T48" s="23">
        <v>46</v>
      </c>
      <c r="U48" s="20">
        <f t="shared" si="28"/>
        <v>18</v>
      </c>
      <c r="V48" s="15">
        <f t="shared" si="29"/>
        <v>93.555555555555557</v>
      </c>
      <c r="W48" s="16" t="s">
        <v>46</v>
      </c>
      <c r="X48" s="14"/>
      <c r="Y48" s="14"/>
    </row>
    <row r="49" spans="1:25" ht="17.100000000000001" customHeight="1">
      <c r="A49" s="94" t="s">
        <v>360</v>
      </c>
      <c r="B49" s="146"/>
      <c r="D49" s="13">
        <v>44</v>
      </c>
      <c r="E49" s="13">
        <v>44</v>
      </c>
      <c r="F49" s="13"/>
      <c r="G49" s="13">
        <v>43</v>
      </c>
      <c r="L49" s="23">
        <v>43</v>
      </c>
      <c r="P49" s="23">
        <v>38</v>
      </c>
      <c r="U49" s="20">
        <f t="shared" ref="U49" si="36">COUNT(C49:D49,E49,F49,G49,H49,I49,J49,K49,L49,M49,N49,O49,P49,Q49,R49,S49,T49)</f>
        <v>5</v>
      </c>
      <c r="V49" s="15">
        <f t="shared" ref="V49" si="37">AVERAGE(C49:T49)*2</f>
        <v>84.8</v>
      </c>
      <c r="W49" s="16" t="s">
        <v>46</v>
      </c>
      <c r="X49" s="14"/>
      <c r="Y49" s="14"/>
    </row>
    <row r="50" spans="1:25" ht="17.100000000000001" customHeight="1">
      <c r="A50" s="94" t="s">
        <v>252</v>
      </c>
      <c r="B50" s="147" t="s">
        <v>16</v>
      </c>
      <c r="C50" s="76">
        <v>46</v>
      </c>
      <c r="D50" s="13">
        <v>44</v>
      </c>
      <c r="F50" s="13">
        <v>45</v>
      </c>
      <c r="G50" s="13">
        <v>47</v>
      </c>
      <c r="I50" s="23">
        <v>40</v>
      </c>
      <c r="J50" s="23">
        <v>46</v>
      </c>
      <c r="L50" s="23">
        <v>44</v>
      </c>
      <c r="U50" s="20">
        <f>COUNT(C50:D50,E50,F50,G50,H50,I50,J50,K50,L50,M50,N50,O50,P50,Q50,R50,S50,T50)</f>
        <v>7</v>
      </c>
      <c r="V50" s="15">
        <f>AVERAGE(C50:T50)*2</f>
        <v>89.142857142857139</v>
      </c>
      <c r="W50" s="16" t="s">
        <v>46</v>
      </c>
      <c r="X50" s="14"/>
      <c r="Y50" s="14"/>
    </row>
    <row r="51" spans="1:25" ht="17.100000000000001" customHeight="1">
      <c r="A51" s="94" t="s">
        <v>198</v>
      </c>
      <c r="B51" s="145"/>
      <c r="C51" s="76">
        <v>40</v>
      </c>
      <c r="D51" s="13">
        <v>43</v>
      </c>
      <c r="E51" s="13">
        <v>40</v>
      </c>
      <c r="F51" s="13">
        <v>44</v>
      </c>
      <c r="G51" s="13">
        <v>37</v>
      </c>
      <c r="H51" s="23">
        <v>39</v>
      </c>
      <c r="J51" s="23">
        <v>41</v>
      </c>
      <c r="M51" s="23">
        <v>39</v>
      </c>
      <c r="N51" s="23">
        <v>35</v>
      </c>
      <c r="O51" s="23">
        <v>44</v>
      </c>
      <c r="U51" s="20">
        <f t="shared" si="28"/>
        <v>10</v>
      </c>
      <c r="V51" s="15">
        <f t="shared" si="29"/>
        <v>80.400000000000006</v>
      </c>
      <c r="W51" s="16" t="s">
        <v>46</v>
      </c>
      <c r="X51" s="14"/>
      <c r="Y51" s="14"/>
    </row>
    <row r="52" spans="1:25" ht="17.100000000000001" customHeight="1">
      <c r="A52" s="94" t="s">
        <v>76</v>
      </c>
      <c r="B52" s="145" t="s">
        <v>13</v>
      </c>
      <c r="C52" s="76">
        <v>45</v>
      </c>
      <c r="D52" s="13">
        <v>48</v>
      </c>
      <c r="E52" s="13">
        <v>46</v>
      </c>
      <c r="F52" s="13">
        <v>46</v>
      </c>
      <c r="G52" s="13">
        <v>41</v>
      </c>
      <c r="H52" s="23">
        <v>47</v>
      </c>
      <c r="I52" s="23">
        <v>45</v>
      </c>
      <c r="J52" s="23">
        <v>47</v>
      </c>
      <c r="K52" s="23">
        <v>45</v>
      </c>
      <c r="L52" s="23">
        <v>50</v>
      </c>
      <c r="M52" s="23">
        <v>48</v>
      </c>
      <c r="N52" s="23">
        <v>39</v>
      </c>
      <c r="O52" s="23">
        <v>49</v>
      </c>
      <c r="P52" s="23">
        <v>46</v>
      </c>
      <c r="R52" s="23">
        <v>42</v>
      </c>
      <c r="S52" s="23">
        <v>49</v>
      </c>
      <c r="T52" s="23">
        <v>43</v>
      </c>
      <c r="U52" s="20">
        <f t="shared" si="28"/>
        <v>17</v>
      </c>
      <c r="V52" s="15">
        <f t="shared" si="29"/>
        <v>91.294117647058826</v>
      </c>
      <c r="W52" s="16" t="s">
        <v>46</v>
      </c>
      <c r="X52" s="14"/>
      <c r="Y52" s="14"/>
    </row>
    <row r="53" spans="1:25" ht="17.100000000000001" customHeight="1">
      <c r="A53" s="94" t="s">
        <v>256</v>
      </c>
      <c r="B53" s="145"/>
      <c r="D53" s="13"/>
      <c r="F53" s="13"/>
      <c r="G53" s="13"/>
      <c r="M53" s="23">
        <v>45</v>
      </c>
      <c r="U53" s="20">
        <f t="shared" ref="U53" si="38">COUNT(C53:D53,E53,F53,G53,H53,I53,J53,K53,L53,M53,N53,O53,P53,Q53,R53,S53,T53)</f>
        <v>1</v>
      </c>
      <c r="V53" s="15">
        <f t="shared" ref="V53" si="39">AVERAGE(C53:T53)*2</f>
        <v>90</v>
      </c>
      <c r="W53" s="16" t="s">
        <v>46</v>
      </c>
      <c r="X53" s="14"/>
      <c r="Y53" s="14"/>
    </row>
    <row r="54" spans="1:25" ht="17.100000000000001" customHeight="1">
      <c r="A54" s="94" t="s">
        <v>307</v>
      </c>
      <c r="B54" s="145" t="s">
        <v>314</v>
      </c>
      <c r="C54" s="76">
        <v>28</v>
      </c>
      <c r="D54" s="13"/>
      <c r="F54" s="13"/>
      <c r="G54" s="13"/>
      <c r="U54" s="20">
        <f>COUNT(C54:D54,E54,F54,G54,H54,I54,J54,K54,L54,M54,N54,O54,P54,Q54,R54,S54,T54)</f>
        <v>1</v>
      </c>
      <c r="V54" s="15">
        <f>AVERAGE(C54:T54)*2</f>
        <v>56</v>
      </c>
      <c r="W54" s="16" t="s">
        <v>46</v>
      </c>
      <c r="X54" s="14"/>
      <c r="Y54" s="14"/>
    </row>
    <row r="55" spans="1:25" ht="17.100000000000001" customHeight="1">
      <c r="A55" s="94" t="s">
        <v>77</v>
      </c>
      <c r="B55" s="145" t="s">
        <v>15</v>
      </c>
      <c r="D55" s="13"/>
      <c r="E55" s="13">
        <v>48</v>
      </c>
      <c r="F55" s="13">
        <v>42</v>
      </c>
      <c r="G55" s="13">
        <v>44</v>
      </c>
      <c r="H55" s="23">
        <v>46</v>
      </c>
      <c r="I55" s="23">
        <v>42</v>
      </c>
      <c r="J55" s="23">
        <v>46</v>
      </c>
      <c r="K55" s="23">
        <v>44</v>
      </c>
      <c r="Q55" s="23">
        <v>43</v>
      </c>
      <c r="U55" s="20">
        <f t="shared" si="28"/>
        <v>8</v>
      </c>
      <c r="V55" s="15">
        <f t="shared" si="29"/>
        <v>88.75</v>
      </c>
      <c r="W55" s="16" t="s">
        <v>46</v>
      </c>
      <c r="X55" s="14"/>
      <c r="Y55" s="14"/>
    </row>
    <row r="56" spans="1:25" ht="17.100000000000001" customHeight="1">
      <c r="A56" s="94" t="s">
        <v>277</v>
      </c>
      <c r="B56" s="145"/>
      <c r="D56" s="13"/>
      <c r="E56" s="13">
        <v>45</v>
      </c>
      <c r="F56" s="13">
        <v>45</v>
      </c>
      <c r="G56" s="13"/>
      <c r="M56" s="23">
        <v>44</v>
      </c>
      <c r="O56" s="23">
        <v>45</v>
      </c>
      <c r="Q56" s="23">
        <v>41</v>
      </c>
      <c r="U56" s="20">
        <f t="shared" ref="U56" si="40">COUNT(C56:D56,E56,F56,G56,H56,I56,J56,K56,L56,M56,N56,O56,P56,Q56,R56,S56,T56)</f>
        <v>5</v>
      </c>
      <c r="V56" s="15">
        <f t="shared" ref="V56" si="41">AVERAGE(C56:T56)*2</f>
        <v>88</v>
      </c>
      <c r="W56" s="16" t="s">
        <v>46</v>
      </c>
      <c r="X56" s="14"/>
      <c r="Y56" s="14"/>
    </row>
    <row r="57" spans="1:25" ht="17.100000000000001" customHeight="1">
      <c r="A57" s="94" t="s">
        <v>79</v>
      </c>
      <c r="B57" s="145"/>
      <c r="C57" s="76">
        <v>49</v>
      </c>
      <c r="D57" s="13">
        <v>44</v>
      </c>
      <c r="F57" s="13">
        <v>48</v>
      </c>
      <c r="G57" s="13">
        <v>49</v>
      </c>
      <c r="H57" s="23">
        <v>47</v>
      </c>
      <c r="I57" s="23">
        <v>49</v>
      </c>
      <c r="J57" s="23">
        <v>47</v>
      </c>
      <c r="K57" s="23">
        <v>49</v>
      </c>
      <c r="L57" s="23">
        <v>49</v>
      </c>
      <c r="M57" s="23">
        <v>47</v>
      </c>
      <c r="N57" s="23">
        <v>49</v>
      </c>
      <c r="O57" s="23">
        <v>49</v>
      </c>
      <c r="P57" s="23">
        <v>49</v>
      </c>
      <c r="R57" s="23">
        <v>48</v>
      </c>
      <c r="S57" s="23">
        <v>48</v>
      </c>
      <c r="U57" s="20">
        <f t="shared" ref="U57" si="42">COUNT(C57:D57,E57,F57,G57,H57,I57,J57,K57,L57,M57,N57,O57,P57,Q57,R57,S57,T57)</f>
        <v>15</v>
      </c>
      <c r="V57" s="15">
        <f t="shared" ref="V57" si="43">AVERAGE(C57:T57)*2</f>
        <v>96.13333333333334</v>
      </c>
      <c r="W57" s="16" t="s">
        <v>46</v>
      </c>
      <c r="X57" s="14"/>
      <c r="Y57" s="14"/>
    </row>
    <row r="58" spans="1:25" ht="17.100000000000001" customHeight="1">
      <c r="A58" s="94" t="s">
        <v>338</v>
      </c>
      <c r="B58" s="145"/>
      <c r="D58" s="13"/>
      <c r="F58" s="13"/>
      <c r="G58" s="13"/>
      <c r="H58" s="23">
        <v>42</v>
      </c>
      <c r="I58" s="23">
        <v>44</v>
      </c>
      <c r="J58" s="23">
        <v>42</v>
      </c>
      <c r="L58" s="23">
        <v>42</v>
      </c>
      <c r="M58" s="23">
        <v>46</v>
      </c>
      <c r="N58" s="23">
        <v>45</v>
      </c>
      <c r="O58" s="23">
        <v>47</v>
      </c>
      <c r="P58" s="23">
        <v>49</v>
      </c>
      <c r="Q58" s="23">
        <v>45</v>
      </c>
      <c r="S58" s="23">
        <v>46</v>
      </c>
      <c r="U58" s="20">
        <f t="shared" ref="U58" si="44">COUNT(C58:D58,E58,F58,G58,H58,I58,J58,K58,L58,M58,N58,O58,P58,Q58,R58,S58,T58)</f>
        <v>10</v>
      </c>
      <c r="V58" s="15">
        <f t="shared" ref="V58" si="45">AVERAGE(C58:T58)*2</f>
        <v>89.6</v>
      </c>
      <c r="W58" s="16" t="s">
        <v>46</v>
      </c>
      <c r="X58" s="14"/>
      <c r="Y58" s="14"/>
    </row>
    <row r="59" spans="1:25" ht="17.100000000000001" customHeight="1">
      <c r="A59" s="94" t="s">
        <v>349</v>
      </c>
      <c r="B59" s="145"/>
      <c r="D59" s="13"/>
      <c r="F59" s="13"/>
      <c r="G59" s="13"/>
      <c r="L59" s="23">
        <v>44</v>
      </c>
      <c r="U59" s="20">
        <f t="shared" ref="U59" si="46">COUNT(C59:D59,E59,F59,G59,H59,I59,J59,K59,L59,M59,N59,O59,P59,Q59,R59,S59,T59)</f>
        <v>1</v>
      </c>
      <c r="V59" s="15">
        <f t="shared" ref="V59" si="47">AVERAGE(C59:T59)*2</f>
        <v>88</v>
      </c>
      <c r="W59" s="16" t="s">
        <v>46</v>
      </c>
      <c r="X59" s="14"/>
      <c r="Y59" s="14"/>
    </row>
    <row r="60" spans="1:25" ht="17.100000000000001" customHeight="1">
      <c r="A60" s="94" t="s">
        <v>80</v>
      </c>
      <c r="B60" s="145"/>
      <c r="C60" s="76">
        <v>46</v>
      </c>
      <c r="D60" s="13">
        <v>48</v>
      </c>
      <c r="E60" s="13">
        <v>49</v>
      </c>
      <c r="F60" s="13">
        <v>47</v>
      </c>
      <c r="G60" s="13">
        <v>49</v>
      </c>
      <c r="H60" s="23">
        <v>44</v>
      </c>
      <c r="I60" s="23">
        <v>48</v>
      </c>
      <c r="J60" s="23">
        <v>49</v>
      </c>
      <c r="K60" s="23">
        <v>48</v>
      </c>
      <c r="L60" s="23">
        <v>47</v>
      </c>
      <c r="M60" s="23">
        <v>47</v>
      </c>
      <c r="N60" s="23">
        <v>45</v>
      </c>
      <c r="P60" s="23">
        <v>48</v>
      </c>
      <c r="Q60" s="23">
        <v>49</v>
      </c>
      <c r="R60" s="23">
        <v>48</v>
      </c>
      <c r="S60" s="23">
        <v>50</v>
      </c>
      <c r="T60" s="23">
        <v>49</v>
      </c>
      <c r="U60" s="20">
        <f t="shared" si="28"/>
        <v>17</v>
      </c>
      <c r="V60" s="15">
        <f t="shared" si="29"/>
        <v>95.411764705882348</v>
      </c>
      <c r="W60" s="16" t="s">
        <v>46</v>
      </c>
      <c r="X60" s="14"/>
      <c r="Y60" s="14"/>
    </row>
    <row r="61" spans="1:25" ht="17.100000000000001" customHeight="1">
      <c r="A61" s="94" t="s">
        <v>81</v>
      </c>
      <c r="B61" s="145" t="s">
        <v>314</v>
      </c>
      <c r="C61" s="76">
        <v>48</v>
      </c>
      <c r="D61" s="13">
        <v>48</v>
      </c>
      <c r="E61" s="13">
        <v>44</v>
      </c>
      <c r="F61" s="13"/>
      <c r="G61" s="13"/>
      <c r="H61" s="23">
        <v>45</v>
      </c>
      <c r="J61" s="23">
        <v>39</v>
      </c>
      <c r="K61" s="23">
        <v>45</v>
      </c>
      <c r="L61" s="23">
        <v>47</v>
      </c>
      <c r="N61" s="23">
        <v>38</v>
      </c>
      <c r="P61" s="23">
        <v>48</v>
      </c>
      <c r="Q61" s="23">
        <v>43</v>
      </c>
      <c r="S61" s="23">
        <v>33</v>
      </c>
      <c r="U61" s="20">
        <f t="shared" si="28"/>
        <v>11</v>
      </c>
      <c r="V61" s="15">
        <f t="shared" si="29"/>
        <v>86.909090909090907</v>
      </c>
      <c r="W61" s="16" t="s">
        <v>46</v>
      </c>
      <c r="X61" s="14"/>
      <c r="Y61" s="14"/>
    </row>
    <row r="62" spans="1:25" ht="17.100000000000001" customHeight="1">
      <c r="A62" s="94" t="s">
        <v>82</v>
      </c>
      <c r="B62" s="145" t="s">
        <v>30</v>
      </c>
      <c r="C62" s="76">
        <v>48</v>
      </c>
      <c r="D62" s="13">
        <v>45</v>
      </c>
      <c r="F62" s="13">
        <v>48</v>
      </c>
      <c r="G62" s="13">
        <v>46</v>
      </c>
      <c r="H62" s="23">
        <v>49</v>
      </c>
      <c r="I62" s="23">
        <v>47</v>
      </c>
      <c r="J62" s="23">
        <v>41</v>
      </c>
      <c r="K62" s="23">
        <v>46</v>
      </c>
      <c r="L62" s="23">
        <v>42</v>
      </c>
      <c r="N62" s="23">
        <v>42</v>
      </c>
      <c r="P62" s="23">
        <v>45</v>
      </c>
      <c r="Q62" s="23">
        <v>46</v>
      </c>
      <c r="S62" s="23">
        <v>41</v>
      </c>
      <c r="U62" s="20">
        <f t="shared" si="28"/>
        <v>13</v>
      </c>
      <c r="V62" s="15">
        <f t="shared" si="29"/>
        <v>90.15384615384616</v>
      </c>
      <c r="W62" s="16" t="s">
        <v>46</v>
      </c>
      <c r="X62" s="14"/>
      <c r="Y62" s="14"/>
    </row>
    <row r="63" spans="1:25" ht="17.100000000000001" customHeight="1">
      <c r="A63" s="94" t="s">
        <v>83</v>
      </c>
      <c r="B63" s="145"/>
      <c r="C63" s="76">
        <v>45</v>
      </c>
      <c r="D63" s="13">
        <v>43</v>
      </c>
      <c r="E63" s="13">
        <v>38</v>
      </c>
      <c r="F63" s="13"/>
      <c r="G63" s="13">
        <v>37</v>
      </c>
      <c r="H63" s="23">
        <v>47</v>
      </c>
      <c r="I63" s="23">
        <v>47</v>
      </c>
      <c r="J63" s="23">
        <v>42</v>
      </c>
      <c r="K63" s="23">
        <v>48</v>
      </c>
      <c r="L63" s="23">
        <v>46</v>
      </c>
      <c r="N63" s="23">
        <v>43</v>
      </c>
      <c r="O63" s="23">
        <v>42</v>
      </c>
      <c r="P63" s="23">
        <v>46</v>
      </c>
      <c r="Q63" s="23">
        <v>44</v>
      </c>
      <c r="S63" s="23">
        <v>40</v>
      </c>
      <c r="U63" s="20">
        <f t="shared" si="28"/>
        <v>14</v>
      </c>
      <c r="V63" s="15">
        <f t="shared" si="29"/>
        <v>86.857142857142861</v>
      </c>
      <c r="W63" s="16" t="s">
        <v>46</v>
      </c>
      <c r="X63" s="14"/>
      <c r="Y63" s="14"/>
    </row>
    <row r="64" spans="1:25" ht="17.100000000000001" customHeight="1">
      <c r="A64" s="94" t="s">
        <v>84</v>
      </c>
      <c r="B64" s="145" t="s">
        <v>15</v>
      </c>
      <c r="C64" s="76">
        <v>49</v>
      </c>
      <c r="D64" s="13">
        <v>48</v>
      </c>
      <c r="E64" s="13">
        <v>45</v>
      </c>
      <c r="F64" s="13">
        <v>46</v>
      </c>
      <c r="G64" s="13">
        <v>45</v>
      </c>
      <c r="H64" s="23">
        <v>40</v>
      </c>
      <c r="I64" s="23">
        <v>49</v>
      </c>
      <c r="J64" s="23">
        <v>47</v>
      </c>
      <c r="K64" s="23">
        <v>44</v>
      </c>
      <c r="L64" s="23">
        <v>46</v>
      </c>
      <c r="M64" s="23">
        <v>50</v>
      </c>
      <c r="N64" s="23">
        <v>43</v>
      </c>
      <c r="O64" s="23">
        <v>46</v>
      </c>
      <c r="P64" s="23">
        <v>49</v>
      </c>
      <c r="Q64" s="23">
        <v>47</v>
      </c>
      <c r="R64" s="23">
        <v>47</v>
      </c>
      <c r="S64" s="23">
        <v>48</v>
      </c>
      <c r="T64" s="23">
        <v>47</v>
      </c>
      <c r="U64" s="20">
        <f t="shared" si="28"/>
        <v>18</v>
      </c>
      <c r="V64" s="15">
        <f t="shared" si="29"/>
        <v>92.888888888888886</v>
      </c>
      <c r="W64" s="16" t="s">
        <v>46</v>
      </c>
      <c r="X64" s="14"/>
      <c r="Y64" s="14"/>
    </row>
    <row r="65" spans="1:25" ht="17.100000000000001" customHeight="1">
      <c r="A65" s="94" t="s">
        <v>85</v>
      </c>
      <c r="B65" s="145" t="s">
        <v>22</v>
      </c>
      <c r="D65" s="13">
        <v>47</v>
      </c>
      <c r="E65" s="13">
        <v>46</v>
      </c>
      <c r="F65" s="13">
        <v>48</v>
      </c>
      <c r="G65" s="13">
        <v>44</v>
      </c>
      <c r="H65" s="23">
        <v>48</v>
      </c>
      <c r="I65" s="23">
        <v>44</v>
      </c>
      <c r="J65" s="23">
        <v>48</v>
      </c>
      <c r="K65" s="23">
        <v>46</v>
      </c>
      <c r="L65" s="23">
        <v>47</v>
      </c>
      <c r="M65" s="23">
        <v>47</v>
      </c>
      <c r="N65" s="23">
        <v>45</v>
      </c>
      <c r="O65" s="23">
        <v>49</v>
      </c>
      <c r="P65" s="23">
        <v>48</v>
      </c>
      <c r="Q65" s="23">
        <v>48</v>
      </c>
      <c r="R65" s="23">
        <v>49</v>
      </c>
      <c r="S65" s="23">
        <v>49</v>
      </c>
      <c r="U65" s="20">
        <f t="shared" si="28"/>
        <v>16</v>
      </c>
      <c r="V65" s="15">
        <f t="shared" si="29"/>
        <v>94.125</v>
      </c>
      <c r="W65" s="16" t="s">
        <v>46</v>
      </c>
      <c r="X65" s="14"/>
      <c r="Y65" s="14"/>
    </row>
    <row r="66" spans="1:25" ht="17.100000000000001" customHeight="1">
      <c r="A66" s="94" t="s">
        <v>339</v>
      </c>
      <c r="B66" s="145"/>
      <c r="D66" s="13"/>
      <c r="F66" s="13"/>
      <c r="G66" s="13"/>
      <c r="H66" s="23">
        <v>48</v>
      </c>
      <c r="U66" s="20">
        <f t="shared" ref="U66" si="48">COUNT(C66:D66,E66,F66,G66,H66,I66,J66,K66,L66,M66,N66,O66,P66,Q66,R66,S66,T66)</f>
        <v>1</v>
      </c>
      <c r="V66" s="15">
        <f t="shared" ref="V66" si="49">AVERAGE(C66:T66)*2</f>
        <v>96</v>
      </c>
      <c r="W66" s="16" t="s">
        <v>46</v>
      </c>
      <c r="X66" s="14"/>
      <c r="Y66" s="14"/>
    </row>
    <row r="67" spans="1:25" ht="15.95" customHeight="1">
      <c r="A67" s="94" t="s">
        <v>366</v>
      </c>
      <c r="B67" s="145" t="s">
        <v>241</v>
      </c>
      <c r="D67" s="13">
        <v>36</v>
      </c>
      <c r="E67" s="13">
        <v>34</v>
      </c>
      <c r="F67" s="13">
        <v>39</v>
      </c>
      <c r="G67" s="13">
        <v>31</v>
      </c>
      <c r="H67" s="23">
        <v>28</v>
      </c>
      <c r="I67" s="23">
        <v>38</v>
      </c>
      <c r="J67" s="23">
        <v>39</v>
      </c>
      <c r="K67" s="23">
        <v>43</v>
      </c>
      <c r="M67" s="23">
        <v>33</v>
      </c>
      <c r="N67" s="23">
        <v>39</v>
      </c>
      <c r="O67" s="23">
        <v>40</v>
      </c>
      <c r="P67" s="23">
        <v>41</v>
      </c>
      <c r="Q67" s="23">
        <v>37</v>
      </c>
      <c r="S67" s="23">
        <v>44</v>
      </c>
      <c r="T67" s="23">
        <v>47</v>
      </c>
      <c r="U67" s="20">
        <f t="shared" ref="U67" si="50">COUNT(C67:D67,E67,F67,G67,H67,I67,J67,K67,L67,M67,N67,O67,P67,Q67,R67,S67,T67)</f>
        <v>15</v>
      </c>
      <c r="V67" s="15">
        <f t="shared" ref="V67" si="51">AVERAGE(C67:T67)*2</f>
        <v>75.86666666666666</v>
      </c>
      <c r="W67" s="16" t="s">
        <v>46</v>
      </c>
      <c r="X67" s="14"/>
      <c r="Y67" s="14"/>
    </row>
    <row r="68" spans="1:25" ht="15.95" customHeight="1" thickBot="1">
      <c r="A68" s="142" t="s">
        <v>189</v>
      </c>
      <c r="B68" s="148"/>
      <c r="D68" s="13"/>
      <c r="E68" s="13">
        <v>49</v>
      </c>
      <c r="F68" s="13"/>
      <c r="G68" s="13">
        <v>49</v>
      </c>
      <c r="H68" s="23">
        <v>47</v>
      </c>
      <c r="I68" s="23">
        <v>45</v>
      </c>
      <c r="J68" s="23">
        <v>48</v>
      </c>
      <c r="K68" s="23">
        <v>46</v>
      </c>
      <c r="L68" s="23">
        <v>47</v>
      </c>
      <c r="M68" s="23">
        <v>46</v>
      </c>
      <c r="N68" s="23">
        <v>49</v>
      </c>
      <c r="P68" s="23">
        <v>49</v>
      </c>
      <c r="Q68" s="23">
        <v>47</v>
      </c>
      <c r="R68" s="23">
        <v>47</v>
      </c>
      <c r="S68" s="23">
        <v>47</v>
      </c>
      <c r="T68" s="23">
        <v>48</v>
      </c>
      <c r="U68" s="20">
        <f t="shared" ref="U68" si="52">COUNT(C68:D68,E68,F68,G68,H68,I68,J68,K68,L68,M68,N68,O68,P68,Q68,R68,S68,T68)</f>
        <v>14</v>
      </c>
      <c r="V68" s="15">
        <f t="shared" ref="V68" si="53">AVERAGE(C68:T68)*2</f>
        <v>94.857142857142861</v>
      </c>
      <c r="W68" s="16" t="s">
        <v>46</v>
      </c>
      <c r="X68" s="14"/>
      <c r="Y68" s="14"/>
    </row>
    <row r="69" spans="1:25" ht="15.95" customHeight="1">
      <c r="A69" s="139"/>
      <c r="B69" s="143"/>
      <c r="D69" s="13"/>
      <c r="F69" s="13"/>
      <c r="G69" s="13"/>
      <c r="U69" s="20"/>
      <c r="V69" s="15"/>
      <c r="W69" s="16"/>
      <c r="X69" s="14"/>
      <c r="Y69" s="14"/>
    </row>
    <row r="70" spans="1:25" ht="15.95" customHeight="1">
      <c r="B70" s="28"/>
      <c r="D70" s="13"/>
      <c r="F70" s="13"/>
      <c r="G70" s="13"/>
      <c r="U70" s="20"/>
      <c r="V70" s="15"/>
      <c r="W70" s="16"/>
      <c r="X70" s="14"/>
      <c r="Y70" s="14"/>
    </row>
    <row r="71" spans="1:25" ht="15.95" customHeight="1">
      <c r="A71" s="27" t="s">
        <v>43</v>
      </c>
      <c r="B71" s="28"/>
      <c r="C71" s="121">
        <f t="shared" ref="C71:U71" si="54">COUNT(C4:C70)</f>
        <v>37</v>
      </c>
      <c r="D71" s="75">
        <f t="shared" si="54"/>
        <v>43</v>
      </c>
      <c r="E71" s="75">
        <f t="shared" si="54"/>
        <v>46</v>
      </c>
      <c r="F71" s="75">
        <f t="shared" si="54"/>
        <v>45</v>
      </c>
      <c r="G71" s="75">
        <f t="shared" si="54"/>
        <v>46</v>
      </c>
      <c r="H71" s="75">
        <f t="shared" si="54"/>
        <v>43</v>
      </c>
      <c r="I71" s="75">
        <f t="shared" si="54"/>
        <v>37</v>
      </c>
      <c r="J71" s="75">
        <f t="shared" si="54"/>
        <v>46</v>
      </c>
      <c r="K71" s="75">
        <f t="shared" si="54"/>
        <v>41</v>
      </c>
      <c r="L71" s="75">
        <f t="shared" si="54"/>
        <v>36</v>
      </c>
      <c r="M71" s="75">
        <f t="shared" si="54"/>
        <v>33</v>
      </c>
      <c r="N71" s="75">
        <f t="shared" si="54"/>
        <v>38</v>
      </c>
      <c r="O71" s="75">
        <f t="shared" si="54"/>
        <v>33</v>
      </c>
      <c r="P71" s="75">
        <f t="shared" si="54"/>
        <v>39</v>
      </c>
      <c r="Q71" s="75">
        <f t="shared" si="54"/>
        <v>37</v>
      </c>
      <c r="R71" s="75">
        <f t="shared" si="54"/>
        <v>22</v>
      </c>
      <c r="S71" s="75">
        <f t="shared" si="54"/>
        <v>34</v>
      </c>
      <c r="T71" s="75">
        <f t="shared" si="54"/>
        <v>28</v>
      </c>
      <c r="U71" s="23">
        <f t="shared" si="54"/>
        <v>65</v>
      </c>
      <c r="V71" s="15"/>
      <c r="W71" s="16"/>
      <c r="X71" s="14"/>
      <c r="Y71" s="14"/>
    </row>
    <row r="72" spans="1:25" ht="18" customHeight="1">
      <c r="A72" s="27"/>
      <c r="B72" s="28"/>
      <c r="D72" s="13"/>
      <c r="F72" s="13"/>
      <c r="G72" s="13"/>
      <c r="U72" s="20"/>
      <c r="V72" s="15"/>
      <c r="W72" s="16"/>
    </row>
    <row r="73" spans="1:25" ht="18" customHeight="1">
      <c r="A73" s="27" t="s">
        <v>44</v>
      </c>
      <c r="B73" s="28"/>
      <c r="C73" s="76">
        <f t="shared" ref="C73:T73" si="55">C71*2</f>
        <v>74</v>
      </c>
      <c r="D73" s="23">
        <f t="shared" si="55"/>
        <v>86</v>
      </c>
      <c r="E73" s="23">
        <f t="shared" si="55"/>
        <v>92</v>
      </c>
      <c r="F73" s="23">
        <f t="shared" si="55"/>
        <v>90</v>
      </c>
      <c r="G73" s="23">
        <f t="shared" si="55"/>
        <v>92</v>
      </c>
      <c r="H73" s="23">
        <f t="shared" si="55"/>
        <v>86</v>
      </c>
      <c r="I73" s="23">
        <f t="shared" si="55"/>
        <v>74</v>
      </c>
      <c r="J73" s="23">
        <f t="shared" si="55"/>
        <v>92</v>
      </c>
      <c r="K73" s="23">
        <f t="shared" si="55"/>
        <v>82</v>
      </c>
      <c r="L73" s="23">
        <f t="shared" si="55"/>
        <v>72</v>
      </c>
      <c r="M73" s="23">
        <f t="shared" si="55"/>
        <v>66</v>
      </c>
      <c r="N73" s="23">
        <f t="shared" si="55"/>
        <v>76</v>
      </c>
      <c r="O73" s="23">
        <f t="shared" si="55"/>
        <v>66</v>
      </c>
      <c r="P73" s="23">
        <f t="shared" si="55"/>
        <v>78</v>
      </c>
      <c r="Q73" s="23">
        <f t="shared" si="55"/>
        <v>74</v>
      </c>
      <c r="R73" s="23">
        <f t="shared" si="55"/>
        <v>44</v>
      </c>
      <c r="S73" s="23">
        <f t="shared" si="55"/>
        <v>68</v>
      </c>
      <c r="T73" s="23">
        <f t="shared" si="55"/>
        <v>56</v>
      </c>
      <c r="U73" s="20"/>
      <c r="V73" s="15"/>
      <c r="W73" s="16"/>
    </row>
    <row r="74" spans="1:25" ht="18" customHeight="1">
      <c r="A74" s="27"/>
      <c r="B74" s="28"/>
      <c r="D74" s="13"/>
      <c r="F74" s="13"/>
      <c r="G74" s="13"/>
      <c r="U74" s="20"/>
      <c r="V74" s="15"/>
      <c r="W74" s="16"/>
    </row>
    <row r="75" spans="1:25" ht="18" customHeight="1">
      <c r="A75" s="27"/>
      <c r="B75" s="28"/>
      <c r="D75" s="13"/>
      <c r="F75" s="13"/>
      <c r="G75" s="13"/>
      <c r="U75" s="20"/>
      <c r="V75" s="15"/>
      <c r="W75" s="16"/>
    </row>
    <row r="76" spans="1:25" ht="18" customHeight="1">
      <c r="A76" s="27"/>
      <c r="B76" s="28"/>
      <c r="D76" s="13"/>
      <c r="F76" s="13"/>
      <c r="G76" s="13"/>
      <c r="V76" s="15"/>
      <c r="W76" s="16"/>
    </row>
  </sheetData>
  <conditionalFormatting sqref="A4:T5 A2:XFD3 X21:IV29 W30:IV30 X31:IV65293 C6:T70 A77:T65298 C71:W72 C73:T76 V73:W65298 U73:U65297 W20:W29 W31:W70 W4:IV19">
    <cfRule type="cellIs" dxfId="24" priority="2" stopIfTrue="1" operator="equal">
      <formula>50</formula>
    </cfRule>
  </conditionalFormatting>
  <conditionalFormatting sqref="C4:T68">
    <cfRule type="cellIs" dxfId="23" priority="1" operator="equal">
      <formula>50</formula>
    </cfRule>
  </conditionalFormatting>
  <printOptions horizontalCentered="1" headings="1" gridLines="1"/>
  <pageMargins left="0" right="0" top="0.5" bottom="0" header="0.05" footer="0.75"/>
  <pageSetup scale="44" fitToHeight="0" pageOrder="overThenDown" orientation="portrait" r:id="rId1"/>
  <headerFooter alignWithMargins="0">
    <oddHeader>&amp;C&amp;"Calibri,Bold"&amp;20&amp;ECELERON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65"/>
  <sheetViews>
    <sheetView zoomScaleNormal="100" workbookViewId="0">
      <selection activeCell="V60" sqref="V60"/>
    </sheetView>
  </sheetViews>
  <sheetFormatPr defaultColWidth="8.5" defaultRowHeight="18" customHeight="1"/>
  <cols>
    <col min="1" max="1" width="23.75" style="1" customWidth="1"/>
    <col min="2" max="2" width="5.5" style="24" customWidth="1"/>
    <col min="3" max="18" width="5.25" style="23" customWidth="1"/>
    <col min="19" max="19" width="5.375" style="23" customWidth="1"/>
    <col min="20" max="20" width="5.25" style="23" customWidth="1"/>
    <col min="21" max="21" width="5" style="1" customWidth="1"/>
    <col min="22" max="22" width="8.375" style="24" customWidth="1"/>
    <col min="23" max="23" width="5.625" style="2" customWidth="1"/>
    <col min="24" max="27" width="5.625" style="1" customWidth="1"/>
    <col min="28" max="28" width="8.375" style="1" customWidth="1"/>
    <col min="29" max="29" width="5.625" style="1" customWidth="1"/>
    <col min="30" max="31" width="8.375" style="1" customWidth="1"/>
    <col min="32" max="16384" width="8.5" style="1"/>
  </cols>
  <sheetData>
    <row r="1" spans="1:31" s="62" customFormat="1" ht="69.75" customHeight="1">
      <c r="A1" s="24"/>
      <c r="B1" s="4" t="s">
        <v>0</v>
      </c>
      <c r="C1" s="33">
        <v>42488</v>
      </c>
      <c r="D1" s="33">
        <v>42495</v>
      </c>
      <c r="E1" s="33">
        <v>42502</v>
      </c>
      <c r="F1" s="33">
        <v>42509</v>
      </c>
      <c r="G1" s="33">
        <v>42516</v>
      </c>
      <c r="H1" s="33">
        <v>42523</v>
      </c>
      <c r="I1" s="33">
        <v>42530</v>
      </c>
      <c r="J1" s="33">
        <v>42537</v>
      </c>
      <c r="K1" s="33">
        <v>42544</v>
      </c>
      <c r="L1" s="33">
        <v>42551</v>
      </c>
      <c r="M1" s="33">
        <v>42558</v>
      </c>
      <c r="N1" s="33">
        <v>42565</v>
      </c>
      <c r="O1" s="33">
        <v>42572</v>
      </c>
      <c r="P1" s="33">
        <v>42579</v>
      </c>
      <c r="Q1" s="33">
        <v>42586</v>
      </c>
      <c r="R1" s="33">
        <v>42593</v>
      </c>
      <c r="S1" s="33">
        <v>42600</v>
      </c>
      <c r="T1" s="33">
        <v>42607</v>
      </c>
      <c r="U1" s="122" t="s">
        <v>1</v>
      </c>
      <c r="V1" s="123" t="s">
        <v>2</v>
      </c>
      <c r="W1" s="63"/>
      <c r="X1" s="25" t="s">
        <v>3</v>
      </c>
      <c r="Y1" s="25" t="s">
        <v>361</v>
      </c>
      <c r="Z1" s="25" t="s">
        <v>367</v>
      </c>
      <c r="AA1" s="26" t="s">
        <v>4</v>
      </c>
      <c r="AB1" s="5" t="s">
        <v>5</v>
      </c>
      <c r="AC1" s="6" t="s">
        <v>6</v>
      </c>
      <c r="AD1" s="35"/>
      <c r="AE1" s="35"/>
    </row>
    <row r="2" spans="1:31" ht="18" customHeight="1">
      <c r="A2" s="8" t="s">
        <v>7</v>
      </c>
      <c r="B2" s="4"/>
      <c r="C2" s="117" t="s">
        <v>45</v>
      </c>
      <c r="D2" s="9" t="s">
        <v>45</v>
      </c>
      <c r="E2" s="117" t="s">
        <v>10</v>
      </c>
      <c r="F2" s="9" t="s">
        <v>10</v>
      </c>
      <c r="G2" s="117" t="s">
        <v>9</v>
      </c>
      <c r="H2" s="9" t="s">
        <v>9</v>
      </c>
      <c r="I2" s="117" t="s">
        <v>45</v>
      </c>
      <c r="J2" s="9" t="s">
        <v>45</v>
      </c>
      <c r="K2" s="117" t="s">
        <v>10</v>
      </c>
      <c r="L2" s="9" t="s">
        <v>10</v>
      </c>
      <c r="M2" s="117" t="s">
        <v>9</v>
      </c>
      <c r="N2" s="9" t="s">
        <v>9</v>
      </c>
      <c r="O2" s="117" t="s">
        <v>45</v>
      </c>
      <c r="P2" s="9" t="s">
        <v>45</v>
      </c>
      <c r="Q2" s="117" t="s">
        <v>10</v>
      </c>
      <c r="R2" s="9" t="s">
        <v>10</v>
      </c>
      <c r="S2" s="117" t="s">
        <v>9</v>
      </c>
      <c r="T2" s="9" t="s">
        <v>9</v>
      </c>
      <c r="U2" s="10"/>
      <c r="V2" s="4"/>
    </row>
    <row r="3" spans="1:31" ht="18" customHeight="1" thickBot="1">
      <c r="A3" s="93" t="s">
        <v>11</v>
      </c>
      <c r="B3" s="70"/>
      <c r="V3" s="15"/>
    </row>
    <row r="4" spans="1:31" ht="18" customHeight="1" thickBot="1">
      <c r="A4" s="150" t="s">
        <v>355</v>
      </c>
      <c r="B4" s="137" t="s">
        <v>314</v>
      </c>
      <c r="C4" s="76"/>
      <c r="N4" s="23">
        <v>41</v>
      </c>
      <c r="U4" s="20">
        <f t="shared" ref="U4" si="0">COUNT(C4:D4,E4,F4,G4,H4,I4,J4,K4,L4,M4,N4,O4,P4,Q4,R4,S4,T4)</f>
        <v>1</v>
      </c>
      <c r="V4" s="15">
        <f t="shared" ref="V4" si="1">AVERAGE(C4:T4)*2</f>
        <v>82</v>
      </c>
      <c r="W4" s="16" t="s">
        <v>86</v>
      </c>
    </row>
    <row r="5" spans="1:31" ht="17.100000000000001" customHeight="1">
      <c r="A5" s="149" t="s">
        <v>87</v>
      </c>
      <c r="B5" s="151"/>
      <c r="C5" s="99">
        <v>43</v>
      </c>
      <c r="D5" s="12"/>
      <c r="E5" s="12"/>
      <c r="F5" s="12"/>
      <c r="G5" s="12"/>
      <c r="H5" s="19"/>
      <c r="I5" s="19"/>
      <c r="J5" s="19"/>
      <c r="K5" s="19"/>
      <c r="L5" s="19"/>
      <c r="M5" s="19"/>
      <c r="N5" s="19"/>
      <c r="O5" s="19"/>
      <c r="P5" s="13"/>
      <c r="Q5" s="13"/>
      <c r="R5" s="13"/>
      <c r="S5" s="13"/>
      <c r="T5" s="13"/>
      <c r="U5" s="20">
        <f t="shared" ref="U5:U43" si="2">COUNT(C5:D5,E5,F5,G5,H5,I5,J5,K5,L5,M5,N5,O5,P5,Q5,R5,S5,T5)</f>
        <v>1</v>
      </c>
      <c r="V5" s="15">
        <f t="shared" ref="V5:V43" si="3">AVERAGE(C5:T5)*2</f>
        <v>86</v>
      </c>
      <c r="W5" s="16" t="s">
        <v>86</v>
      </c>
    </row>
    <row r="6" spans="1:31" ht="17.100000000000001" customHeight="1">
      <c r="A6" s="94" t="s">
        <v>88</v>
      </c>
      <c r="B6" s="102"/>
      <c r="C6" s="99">
        <v>42</v>
      </c>
      <c r="D6" s="12">
        <v>48</v>
      </c>
      <c r="E6" s="12">
        <v>46</v>
      </c>
      <c r="F6" s="12">
        <v>43</v>
      </c>
      <c r="G6" s="12">
        <v>47</v>
      </c>
      <c r="H6" s="19">
        <v>48</v>
      </c>
      <c r="I6" s="19">
        <v>40</v>
      </c>
      <c r="J6" s="19">
        <v>42</v>
      </c>
      <c r="K6" s="19">
        <v>44</v>
      </c>
      <c r="L6" s="19">
        <v>46</v>
      </c>
      <c r="M6" s="19">
        <v>43</v>
      </c>
      <c r="N6" s="19">
        <v>44</v>
      </c>
      <c r="O6" s="19">
        <v>42</v>
      </c>
      <c r="P6" s="13">
        <v>45</v>
      </c>
      <c r="Q6" s="13">
        <v>46</v>
      </c>
      <c r="R6" s="13">
        <v>47</v>
      </c>
      <c r="S6" s="13">
        <v>45</v>
      </c>
      <c r="T6" s="13">
        <v>42</v>
      </c>
      <c r="U6" s="20">
        <f t="shared" si="2"/>
        <v>18</v>
      </c>
      <c r="V6" s="15">
        <f t="shared" si="3"/>
        <v>88.888888888888886</v>
      </c>
      <c r="W6" s="16" t="s">
        <v>86</v>
      </c>
    </row>
    <row r="7" spans="1:31" ht="17.100000000000001" customHeight="1">
      <c r="A7" s="94" t="s">
        <v>89</v>
      </c>
      <c r="B7" s="102"/>
      <c r="C7" s="99">
        <v>45</v>
      </c>
      <c r="D7" s="12">
        <v>43</v>
      </c>
      <c r="E7" s="12">
        <v>49</v>
      </c>
      <c r="F7" s="12">
        <v>42</v>
      </c>
      <c r="G7" s="12">
        <v>47</v>
      </c>
      <c r="H7" s="19">
        <v>46</v>
      </c>
      <c r="I7" s="19">
        <v>45</v>
      </c>
      <c r="J7" s="19">
        <v>45</v>
      </c>
      <c r="K7" s="19">
        <v>47</v>
      </c>
      <c r="L7" s="19">
        <v>44</v>
      </c>
      <c r="M7" s="19">
        <v>39</v>
      </c>
      <c r="N7" s="19">
        <v>45</v>
      </c>
      <c r="O7" s="19">
        <v>49</v>
      </c>
      <c r="P7" s="13">
        <v>47</v>
      </c>
      <c r="Q7" s="13">
        <v>46</v>
      </c>
      <c r="R7" s="13">
        <v>47</v>
      </c>
      <c r="S7" s="13">
        <v>45</v>
      </c>
      <c r="T7" s="13">
        <v>42</v>
      </c>
      <c r="U7" s="20">
        <f t="shared" si="2"/>
        <v>18</v>
      </c>
      <c r="V7" s="15">
        <f t="shared" si="3"/>
        <v>90.333333333333329</v>
      </c>
      <c r="W7" s="16" t="s">
        <v>86</v>
      </c>
    </row>
    <row r="8" spans="1:31" ht="17.100000000000001" customHeight="1">
      <c r="A8" s="95" t="s">
        <v>90</v>
      </c>
      <c r="B8" s="103" t="s">
        <v>30</v>
      </c>
      <c r="C8" s="76">
        <v>40</v>
      </c>
      <c r="D8" s="23">
        <v>39</v>
      </c>
      <c r="E8" s="23">
        <v>37</v>
      </c>
      <c r="G8" s="23">
        <v>45</v>
      </c>
      <c r="H8" s="23">
        <v>41</v>
      </c>
      <c r="U8" s="20">
        <f t="shared" si="2"/>
        <v>5</v>
      </c>
      <c r="V8" s="15">
        <f t="shared" si="3"/>
        <v>80.8</v>
      </c>
      <c r="W8" s="16" t="s">
        <v>86</v>
      </c>
    </row>
    <row r="9" spans="1:31" ht="17.100000000000001" customHeight="1">
      <c r="A9" s="95" t="s">
        <v>325</v>
      </c>
      <c r="B9" s="103"/>
      <c r="C9" s="76"/>
      <c r="E9" s="23">
        <v>30</v>
      </c>
      <c r="U9" s="20">
        <f t="shared" ref="U9" si="4">COUNT(C9:D9,E9,F9,G9,H9,I9,J9,K9,L9,M9,N9,O9,P9,Q9,R9,S9,T9)</f>
        <v>1</v>
      </c>
      <c r="V9" s="15">
        <f t="shared" ref="V9" si="5">AVERAGE(C9:T9)*2</f>
        <v>60</v>
      </c>
      <c r="W9" s="16" t="s">
        <v>86</v>
      </c>
    </row>
    <row r="10" spans="1:31" ht="17.100000000000001" customHeight="1">
      <c r="A10" s="95" t="s">
        <v>296</v>
      </c>
      <c r="B10" s="103"/>
      <c r="C10" s="76">
        <v>38</v>
      </c>
      <c r="D10" s="23">
        <v>37</v>
      </c>
      <c r="E10" s="23">
        <v>37</v>
      </c>
      <c r="G10" s="23">
        <v>35</v>
      </c>
      <c r="H10" s="23">
        <v>33</v>
      </c>
      <c r="I10" s="23">
        <v>42</v>
      </c>
      <c r="J10" s="23">
        <v>39</v>
      </c>
      <c r="K10" s="23">
        <v>42</v>
      </c>
      <c r="L10" s="23">
        <v>40</v>
      </c>
      <c r="M10" s="23">
        <v>40</v>
      </c>
      <c r="N10" s="23">
        <v>41</v>
      </c>
      <c r="O10" s="23">
        <v>37</v>
      </c>
      <c r="Q10" s="23">
        <v>37</v>
      </c>
      <c r="R10" s="23">
        <v>41</v>
      </c>
      <c r="S10" s="23">
        <v>46</v>
      </c>
      <c r="T10" s="23">
        <v>40</v>
      </c>
      <c r="U10" s="20">
        <f t="shared" ref="U10" si="6">COUNT(C10:D10,E10,F10,G10,H10,I10,J10,K10,L10,M10,N10,O10,P10,Q10,R10,S10,T10)</f>
        <v>16</v>
      </c>
      <c r="V10" s="15">
        <f t="shared" ref="V10" si="7">AVERAGE(C10:T10)*2</f>
        <v>78.125</v>
      </c>
      <c r="W10" s="16" t="s">
        <v>86</v>
      </c>
    </row>
    <row r="11" spans="1:31" ht="17.100000000000001" customHeight="1">
      <c r="A11" s="94" t="s">
        <v>91</v>
      </c>
      <c r="B11" s="102" t="s">
        <v>22</v>
      </c>
      <c r="C11" s="99">
        <v>41</v>
      </c>
      <c r="D11" s="12">
        <v>31</v>
      </c>
      <c r="E11" s="12">
        <v>42</v>
      </c>
      <c r="F11" s="12">
        <v>36</v>
      </c>
      <c r="G11" s="12">
        <v>43</v>
      </c>
      <c r="H11" s="19">
        <v>41</v>
      </c>
      <c r="I11" s="19">
        <v>42</v>
      </c>
      <c r="J11" s="19"/>
      <c r="K11" s="19">
        <v>46</v>
      </c>
      <c r="L11" s="19">
        <v>37</v>
      </c>
      <c r="M11" s="19">
        <v>45</v>
      </c>
      <c r="N11" s="19">
        <v>37</v>
      </c>
      <c r="O11" s="19"/>
      <c r="P11" s="13">
        <v>44</v>
      </c>
      <c r="Q11" s="13"/>
      <c r="R11" s="13"/>
      <c r="S11" s="13"/>
      <c r="T11" s="13"/>
      <c r="U11" s="20">
        <f t="shared" si="2"/>
        <v>12</v>
      </c>
      <c r="V11" s="15">
        <f t="shared" si="3"/>
        <v>80.833333333333329</v>
      </c>
      <c r="W11" s="16" t="s">
        <v>86</v>
      </c>
    </row>
    <row r="12" spans="1:31" ht="17.100000000000001" customHeight="1">
      <c r="A12" s="95" t="s">
        <v>92</v>
      </c>
      <c r="B12" s="103"/>
      <c r="C12" s="76">
        <v>45</v>
      </c>
      <c r="U12" s="20">
        <f t="shared" si="2"/>
        <v>1</v>
      </c>
      <c r="V12" s="15">
        <f t="shared" si="3"/>
        <v>90</v>
      </c>
      <c r="W12" s="16" t="s">
        <v>86</v>
      </c>
    </row>
    <row r="13" spans="1:31" ht="17.100000000000001" customHeight="1">
      <c r="A13" s="95" t="s">
        <v>283</v>
      </c>
      <c r="B13" s="103"/>
      <c r="C13" s="76">
        <v>48</v>
      </c>
      <c r="U13" s="20">
        <f t="shared" ref="U13" si="8">COUNT(C13:D13,E13,F13,G13,H13,I13,J13,K13,L13,M13,N13,O13,P13,Q13,R13,S13,T13)</f>
        <v>1</v>
      </c>
      <c r="V13" s="15">
        <f t="shared" ref="V13" si="9">AVERAGE(C13:T13)*2</f>
        <v>96</v>
      </c>
      <c r="W13" s="16" t="s">
        <v>86</v>
      </c>
    </row>
    <row r="14" spans="1:31" ht="17.100000000000001" customHeight="1">
      <c r="A14" s="94" t="s">
        <v>93</v>
      </c>
      <c r="B14" s="102" t="s">
        <v>30</v>
      </c>
      <c r="C14" s="99">
        <v>48</v>
      </c>
      <c r="D14" s="19">
        <v>44</v>
      </c>
      <c r="E14" s="19"/>
      <c r="F14" s="19"/>
      <c r="G14" s="19">
        <v>46</v>
      </c>
      <c r="H14" s="19">
        <v>49</v>
      </c>
      <c r="I14" s="19"/>
      <c r="J14" s="19"/>
      <c r="K14" s="19">
        <v>47</v>
      </c>
      <c r="L14" s="19"/>
      <c r="M14" s="19"/>
      <c r="N14" s="19">
        <v>44</v>
      </c>
      <c r="O14" s="19"/>
      <c r="P14" s="13">
        <v>49</v>
      </c>
      <c r="Q14" s="13">
        <v>49</v>
      </c>
      <c r="R14" s="13">
        <v>49</v>
      </c>
      <c r="S14" s="13"/>
      <c r="T14" s="13">
        <v>48</v>
      </c>
      <c r="U14" s="20">
        <f t="shared" si="2"/>
        <v>10</v>
      </c>
      <c r="V14" s="15">
        <f t="shared" si="3"/>
        <v>94.6</v>
      </c>
      <c r="W14" s="16" t="s">
        <v>86</v>
      </c>
    </row>
    <row r="15" spans="1:31" ht="17.100000000000001" customHeight="1">
      <c r="A15" s="94" t="s">
        <v>263</v>
      </c>
      <c r="B15" s="102"/>
      <c r="C15" s="99">
        <v>33</v>
      </c>
      <c r="D15" s="19">
        <v>34</v>
      </c>
      <c r="E15" s="19">
        <v>46</v>
      </c>
      <c r="F15" s="19">
        <v>35</v>
      </c>
      <c r="G15" s="19"/>
      <c r="H15" s="19">
        <v>35</v>
      </c>
      <c r="I15" s="19">
        <v>39</v>
      </c>
      <c r="J15" s="19">
        <v>35</v>
      </c>
      <c r="K15" s="19">
        <v>33</v>
      </c>
      <c r="L15" s="19">
        <v>35</v>
      </c>
      <c r="M15" s="19"/>
      <c r="N15" s="19"/>
      <c r="O15" s="19">
        <v>24</v>
      </c>
      <c r="P15" s="13">
        <v>26</v>
      </c>
      <c r="Q15" s="13">
        <v>22</v>
      </c>
      <c r="R15" s="13">
        <v>29</v>
      </c>
      <c r="S15" s="13">
        <v>38</v>
      </c>
      <c r="T15" s="13">
        <v>38</v>
      </c>
      <c r="U15" s="20">
        <f t="shared" ref="U15" si="10">COUNT(C15:D15,E15,F15,G15,H15,I15,J15,K15,L15,M15,N15,O15,P15,Q15,R15,S15,T15)</f>
        <v>15</v>
      </c>
      <c r="V15" s="15">
        <f t="shared" ref="V15" si="11">AVERAGE(C15:T15)*2</f>
        <v>66.933333333333337</v>
      </c>
      <c r="W15" s="16" t="s">
        <v>86</v>
      </c>
    </row>
    <row r="16" spans="1:31" ht="17.100000000000001" customHeight="1">
      <c r="A16" s="94" t="s">
        <v>250</v>
      </c>
      <c r="B16" s="102" t="s">
        <v>16</v>
      </c>
      <c r="C16" s="99">
        <v>38</v>
      </c>
      <c r="D16" s="19">
        <v>44</v>
      </c>
      <c r="E16" s="19">
        <v>41</v>
      </c>
      <c r="F16" s="19">
        <v>46</v>
      </c>
      <c r="G16" s="19"/>
      <c r="H16" s="19">
        <v>45</v>
      </c>
      <c r="I16" s="19">
        <v>43</v>
      </c>
      <c r="J16" s="19">
        <v>46</v>
      </c>
      <c r="K16" s="19">
        <v>43</v>
      </c>
      <c r="L16" s="19">
        <v>44</v>
      </c>
      <c r="M16" s="19">
        <v>47</v>
      </c>
      <c r="N16" s="19"/>
      <c r="O16" s="19">
        <v>42</v>
      </c>
      <c r="P16" s="13">
        <v>47</v>
      </c>
      <c r="Q16" s="13">
        <v>48</v>
      </c>
      <c r="R16" s="13">
        <v>48</v>
      </c>
      <c r="S16" s="13">
        <v>46</v>
      </c>
      <c r="T16" s="13">
        <v>48</v>
      </c>
      <c r="U16" s="20">
        <f t="shared" si="2"/>
        <v>16</v>
      </c>
      <c r="V16" s="15">
        <f t="shared" si="3"/>
        <v>89.5</v>
      </c>
      <c r="W16" s="16" t="s">
        <v>86</v>
      </c>
    </row>
    <row r="17" spans="1:23" ht="17.100000000000001" customHeight="1">
      <c r="A17" s="96" t="s">
        <v>181</v>
      </c>
      <c r="B17" s="104"/>
      <c r="C17" s="59">
        <v>40</v>
      </c>
      <c r="D17" s="13">
        <v>45</v>
      </c>
      <c r="E17" s="13">
        <v>43</v>
      </c>
      <c r="F17" s="13">
        <v>47</v>
      </c>
      <c r="G17" s="13">
        <v>43</v>
      </c>
      <c r="H17" s="13">
        <v>40</v>
      </c>
      <c r="I17" s="13">
        <v>38</v>
      </c>
      <c r="J17" s="13">
        <v>43</v>
      </c>
      <c r="K17" s="13">
        <v>44</v>
      </c>
      <c r="L17" s="13">
        <v>34</v>
      </c>
      <c r="M17" s="13">
        <v>42</v>
      </c>
      <c r="N17" s="13">
        <v>43</v>
      </c>
      <c r="O17" s="13"/>
      <c r="P17" s="13">
        <v>36</v>
      </c>
      <c r="Q17" s="13">
        <v>44</v>
      </c>
      <c r="R17" s="13"/>
      <c r="S17" s="13">
        <v>44</v>
      </c>
      <c r="T17" s="13">
        <v>40</v>
      </c>
      <c r="U17" s="20">
        <f t="shared" si="2"/>
        <v>16</v>
      </c>
      <c r="V17" s="15">
        <f t="shared" si="3"/>
        <v>83.25</v>
      </c>
      <c r="W17" s="16" t="s">
        <v>86</v>
      </c>
    </row>
    <row r="18" spans="1:23" ht="17.100000000000001" customHeight="1">
      <c r="A18" s="95" t="s">
        <v>193</v>
      </c>
      <c r="B18" s="103"/>
      <c r="C18" s="76"/>
      <c r="E18" s="23">
        <v>44</v>
      </c>
      <c r="F18" s="23">
        <v>36</v>
      </c>
      <c r="K18" s="23">
        <v>41</v>
      </c>
      <c r="L18" s="23">
        <v>37</v>
      </c>
      <c r="M18" s="23">
        <v>47</v>
      </c>
      <c r="P18" s="23">
        <v>46</v>
      </c>
      <c r="Q18" s="23">
        <v>44</v>
      </c>
      <c r="R18" s="23">
        <v>40</v>
      </c>
      <c r="T18" s="23">
        <v>41</v>
      </c>
      <c r="U18" s="20">
        <f t="shared" si="2"/>
        <v>9</v>
      </c>
      <c r="V18" s="15">
        <f t="shared" si="3"/>
        <v>83.555555555555557</v>
      </c>
      <c r="W18" s="16" t="s">
        <v>86</v>
      </c>
    </row>
    <row r="19" spans="1:23" ht="17.100000000000001" customHeight="1">
      <c r="A19" s="95" t="s">
        <v>194</v>
      </c>
      <c r="B19" s="103"/>
      <c r="C19" s="76"/>
      <c r="D19" s="23">
        <v>30</v>
      </c>
      <c r="U19" s="20">
        <f t="shared" si="2"/>
        <v>1</v>
      </c>
      <c r="V19" s="15">
        <f t="shared" si="3"/>
        <v>60</v>
      </c>
      <c r="W19" s="16" t="s">
        <v>86</v>
      </c>
    </row>
    <row r="20" spans="1:23" ht="17.100000000000001" customHeight="1">
      <c r="A20" s="94" t="s">
        <v>94</v>
      </c>
      <c r="B20" s="102" t="s">
        <v>22</v>
      </c>
      <c r="C20" s="99">
        <v>45</v>
      </c>
      <c r="D20" s="19">
        <v>43</v>
      </c>
      <c r="E20" s="19">
        <v>45</v>
      </c>
      <c r="F20" s="19">
        <v>44</v>
      </c>
      <c r="G20" s="19">
        <v>48</v>
      </c>
      <c r="H20" s="19">
        <v>44</v>
      </c>
      <c r="I20" s="19">
        <v>47</v>
      </c>
      <c r="J20" s="19">
        <v>43</v>
      </c>
      <c r="K20" s="19">
        <v>49</v>
      </c>
      <c r="L20" s="19">
        <v>46</v>
      </c>
      <c r="M20" s="19">
        <v>46</v>
      </c>
      <c r="N20" s="19">
        <v>45</v>
      </c>
      <c r="O20" s="19">
        <v>45</v>
      </c>
      <c r="P20" s="13">
        <v>46</v>
      </c>
      <c r="Q20" s="13">
        <v>45</v>
      </c>
      <c r="R20" s="13">
        <v>47</v>
      </c>
      <c r="S20" s="13">
        <v>46</v>
      </c>
      <c r="T20" s="13"/>
      <c r="U20" s="20">
        <f t="shared" si="2"/>
        <v>17</v>
      </c>
      <c r="V20" s="15">
        <f t="shared" si="3"/>
        <v>91.058823529411768</v>
      </c>
      <c r="W20" s="16" t="s">
        <v>86</v>
      </c>
    </row>
    <row r="21" spans="1:23" ht="17.100000000000001" customHeight="1">
      <c r="A21" s="96" t="s">
        <v>95</v>
      </c>
      <c r="B21" s="104"/>
      <c r="C21" s="59"/>
      <c r="D21" s="13">
        <v>47</v>
      </c>
      <c r="E21" s="13">
        <v>49</v>
      </c>
      <c r="F21" s="13">
        <v>40</v>
      </c>
      <c r="G21" s="13">
        <v>49</v>
      </c>
      <c r="H21" s="13">
        <v>46</v>
      </c>
      <c r="I21" s="13">
        <v>45</v>
      </c>
      <c r="J21" s="13">
        <v>48</v>
      </c>
      <c r="K21" s="13">
        <v>49</v>
      </c>
      <c r="L21" s="13">
        <v>47</v>
      </c>
      <c r="M21" s="13">
        <v>49</v>
      </c>
      <c r="N21" s="13">
        <v>45</v>
      </c>
      <c r="O21" s="13">
        <v>49</v>
      </c>
      <c r="P21" s="13">
        <v>49</v>
      </c>
      <c r="Q21" s="13"/>
      <c r="R21" s="13">
        <v>48</v>
      </c>
      <c r="S21" s="13">
        <v>49</v>
      </c>
      <c r="T21" s="13">
        <v>49</v>
      </c>
      <c r="U21" s="20">
        <f t="shared" si="2"/>
        <v>16</v>
      </c>
      <c r="V21" s="15">
        <f t="shared" si="3"/>
        <v>94.75</v>
      </c>
      <c r="W21" s="16" t="s">
        <v>86</v>
      </c>
    </row>
    <row r="22" spans="1:23" ht="17.100000000000001" customHeight="1">
      <c r="A22" s="95" t="s">
        <v>63</v>
      </c>
      <c r="B22" s="103"/>
      <c r="C22" s="76">
        <v>45</v>
      </c>
      <c r="D22" s="23">
        <v>47</v>
      </c>
      <c r="E22" s="23">
        <v>47</v>
      </c>
      <c r="F22" s="23">
        <v>42</v>
      </c>
      <c r="G22" s="23">
        <v>48</v>
      </c>
      <c r="H22" s="23">
        <v>46</v>
      </c>
      <c r="I22" s="23">
        <v>47</v>
      </c>
      <c r="K22" s="23">
        <v>42</v>
      </c>
      <c r="L22" s="23">
        <v>46</v>
      </c>
      <c r="M22" s="23">
        <v>48</v>
      </c>
      <c r="N22" s="23">
        <v>48</v>
      </c>
      <c r="O22" s="23">
        <v>49</v>
      </c>
      <c r="P22" s="23">
        <v>50</v>
      </c>
      <c r="Q22" s="23">
        <v>48</v>
      </c>
      <c r="R22" s="23">
        <v>45</v>
      </c>
      <c r="S22" s="23">
        <v>50</v>
      </c>
      <c r="T22" s="23">
        <v>47</v>
      </c>
      <c r="U22" s="20">
        <f t="shared" si="2"/>
        <v>17</v>
      </c>
      <c r="V22" s="15">
        <f t="shared" si="3"/>
        <v>93.529411764705884</v>
      </c>
      <c r="W22" s="16" t="s">
        <v>86</v>
      </c>
    </row>
    <row r="23" spans="1:23" ht="17.100000000000001" customHeight="1">
      <c r="A23" s="94" t="s">
        <v>96</v>
      </c>
      <c r="B23" s="102" t="s">
        <v>30</v>
      </c>
      <c r="C23" s="99">
        <v>43</v>
      </c>
      <c r="D23" s="19">
        <v>42</v>
      </c>
      <c r="E23" s="19">
        <v>46</v>
      </c>
      <c r="F23" s="19">
        <v>46</v>
      </c>
      <c r="G23" s="19"/>
      <c r="H23" s="19"/>
      <c r="I23" s="19">
        <v>44</v>
      </c>
      <c r="J23" s="19"/>
      <c r="K23" s="19"/>
      <c r="L23" s="19">
        <v>38</v>
      </c>
      <c r="M23" s="19"/>
      <c r="N23" s="19">
        <v>43</v>
      </c>
      <c r="O23" s="19">
        <v>38</v>
      </c>
      <c r="P23" s="13"/>
      <c r="Q23" s="13">
        <v>43</v>
      </c>
      <c r="R23" s="13">
        <v>36</v>
      </c>
      <c r="S23" s="13"/>
      <c r="T23" s="13"/>
      <c r="U23" s="20">
        <f t="shared" si="2"/>
        <v>10</v>
      </c>
      <c r="V23" s="15">
        <f t="shared" si="3"/>
        <v>83.8</v>
      </c>
      <c r="W23" s="16" t="s">
        <v>86</v>
      </c>
    </row>
    <row r="24" spans="1:23" ht="17.100000000000001" customHeight="1">
      <c r="A24" s="95" t="s">
        <v>65</v>
      </c>
      <c r="B24" s="103"/>
      <c r="C24" s="76">
        <v>45</v>
      </c>
      <c r="E24" s="23">
        <v>45</v>
      </c>
      <c r="F24" s="23">
        <v>47</v>
      </c>
      <c r="G24" s="23">
        <v>48</v>
      </c>
      <c r="H24" s="23">
        <v>48</v>
      </c>
      <c r="I24" s="23">
        <v>45</v>
      </c>
      <c r="K24" s="23">
        <v>39</v>
      </c>
      <c r="L24" s="23">
        <v>45</v>
      </c>
      <c r="M24" s="23">
        <v>46</v>
      </c>
      <c r="N24" s="23">
        <v>46</v>
      </c>
      <c r="O24" s="23">
        <v>44</v>
      </c>
      <c r="P24" s="23">
        <v>44</v>
      </c>
      <c r="Q24" s="23">
        <v>45</v>
      </c>
      <c r="R24" s="23">
        <v>46</v>
      </c>
      <c r="S24" s="23">
        <v>45</v>
      </c>
      <c r="T24" s="23">
        <v>45</v>
      </c>
      <c r="U24" s="20">
        <f t="shared" si="2"/>
        <v>16</v>
      </c>
      <c r="V24" s="15">
        <f t="shared" si="3"/>
        <v>90.375</v>
      </c>
      <c r="W24" s="16" t="s">
        <v>86</v>
      </c>
    </row>
    <row r="25" spans="1:23" ht="17.100000000000001" customHeight="1">
      <c r="A25" s="95" t="s">
        <v>298</v>
      </c>
      <c r="B25" s="103"/>
      <c r="C25" s="76">
        <v>46</v>
      </c>
      <c r="D25" s="23">
        <v>47</v>
      </c>
      <c r="E25" s="23">
        <v>41</v>
      </c>
      <c r="F25" s="23">
        <v>42</v>
      </c>
      <c r="G25" s="23">
        <v>46</v>
      </c>
      <c r="H25" s="23">
        <v>42</v>
      </c>
      <c r="J25" s="23">
        <v>39</v>
      </c>
      <c r="K25" s="23">
        <v>48</v>
      </c>
      <c r="L25" s="23">
        <v>45</v>
      </c>
      <c r="M25" s="23">
        <v>41</v>
      </c>
      <c r="N25" s="23">
        <v>37</v>
      </c>
      <c r="O25" s="23">
        <v>42</v>
      </c>
      <c r="P25" s="23">
        <v>42</v>
      </c>
      <c r="Q25" s="23">
        <v>43</v>
      </c>
      <c r="S25" s="23">
        <v>48</v>
      </c>
      <c r="T25" s="23">
        <v>38</v>
      </c>
      <c r="U25" s="20">
        <f t="shared" ref="U25" si="12">COUNT(C25:D25,E25,F25,G25,H25,I25,J25,K25,L25,M25,N25,O25,P25,Q25,R25,S25,T25)</f>
        <v>16</v>
      </c>
      <c r="V25" s="15">
        <f t="shared" ref="V25" si="13">AVERAGE(C25:T25)*2</f>
        <v>85.875</v>
      </c>
      <c r="W25" s="16" t="s">
        <v>86</v>
      </c>
    </row>
    <row r="26" spans="1:23" ht="17.100000000000001" customHeight="1">
      <c r="A26" s="95" t="s">
        <v>299</v>
      </c>
      <c r="B26" s="103" t="s">
        <v>13</v>
      </c>
      <c r="C26" s="76">
        <v>38</v>
      </c>
      <c r="D26" s="23">
        <v>41</v>
      </c>
      <c r="E26" s="23">
        <v>45</v>
      </c>
      <c r="F26" s="23">
        <v>44</v>
      </c>
      <c r="G26" s="23">
        <v>41</v>
      </c>
      <c r="J26" s="23">
        <v>44</v>
      </c>
      <c r="K26" s="23">
        <v>40</v>
      </c>
      <c r="L26" s="23">
        <v>46</v>
      </c>
      <c r="M26" s="23">
        <v>43</v>
      </c>
      <c r="N26" s="23">
        <v>45</v>
      </c>
      <c r="O26" s="23">
        <v>43</v>
      </c>
      <c r="P26" s="23">
        <v>43</v>
      </c>
      <c r="Q26" s="23">
        <v>45</v>
      </c>
      <c r="R26" s="23">
        <v>42</v>
      </c>
      <c r="S26" s="23">
        <v>40</v>
      </c>
      <c r="T26" s="23">
        <v>42</v>
      </c>
      <c r="U26" s="20">
        <f t="shared" ref="U26" si="14">COUNT(C26:D26,E26,F26,G26,H26,I26,J26,K26,L26,M26,N26,O26,P26,Q26,R26,S26,T26)</f>
        <v>16</v>
      </c>
      <c r="V26" s="15">
        <f t="shared" ref="V26" si="15">AVERAGE(C26:T26)*2</f>
        <v>85.25</v>
      </c>
      <c r="W26" s="16" t="s">
        <v>86</v>
      </c>
    </row>
    <row r="27" spans="1:23" ht="17.100000000000001" customHeight="1">
      <c r="A27" s="95" t="s">
        <v>326</v>
      </c>
      <c r="B27" s="103" t="s">
        <v>314</v>
      </c>
      <c r="C27" s="76"/>
      <c r="E27" s="23">
        <v>21</v>
      </c>
      <c r="U27" s="20">
        <f t="shared" ref="U27:U30" si="16">COUNT(C27:D27,E27,F27,G27,H27,I27,J27,K27,L27,M27,N27,O27,P27,Q27,R27,S27,T27)</f>
        <v>1</v>
      </c>
      <c r="V27" s="15">
        <f t="shared" ref="V27:V30" si="17">AVERAGE(C27:T27)*2</f>
        <v>42</v>
      </c>
      <c r="W27" s="16" t="s">
        <v>86</v>
      </c>
    </row>
    <row r="28" spans="1:23" ht="17.100000000000001" customHeight="1">
      <c r="A28" s="95" t="s">
        <v>327</v>
      </c>
      <c r="B28" s="103" t="s">
        <v>314</v>
      </c>
      <c r="C28" s="76"/>
      <c r="E28" s="23">
        <v>35</v>
      </c>
      <c r="U28" s="20">
        <f t="shared" si="16"/>
        <v>1</v>
      </c>
      <c r="V28" s="15">
        <f t="shared" si="17"/>
        <v>70</v>
      </c>
      <c r="W28" s="16" t="s">
        <v>86</v>
      </c>
    </row>
    <row r="29" spans="1:23" ht="17.100000000000001" customHeight="1">
      <c r="A29" s="94" t="s">
        <v>300</v>
      </c>
      <c r="B29" s="102"/>
      <c r="C29" s="99">
        <v>38</v>
      </c>
      <c r="D29" s="19">
        <v>42</v>
      </c>
      <c r="E29" s="19">
        <v>44</v>
      </c>
      <c r="F29" s="19">
        <v>50</v>
      </c>
      <c r="G29" s="19">
        <v>43</v>
      </c>
      <c r="H29" s="19">
        <v>43</v>
      </c>
      <c r="I29" s="19">
        <v>41</v>
      </c>
      <c r="J29" s="19">
        <v>49</v>
      </c>
      <c r="K29" s="19">
        <v>45</v>
      </c>
      <c r="L29" s="19">
        <v>47</v>
      </c>
      <c r="M29" s="19">
        <v>46</v>
      </c>
      <c r="N29" s="19">
        <v>42</v>
      </c>
      <c r="O29" s="19">
        <v>37</v>
      </c>
      <c r="P29" s="13">
        <v>46</v>
      </c>
      <c r="Q29" s="13">
        <v>47</v>
      </c>
      <c r="R29" s="13">
        <v>44</v>
      </c>
      <c r="S29" s="13">
        <v>45</v>
      </c>
      <c r="T29" s="13">
        <v>40</v>
      </c>
      <c r="U29" s="20">
        <f t="shared" si="16"/>
        <v>18</v>
      </c>
      <c r="V29" s="15">
        <f t="shared" si="17"/>
        <v>87.666666666666671</v>
      </c>
      <c r="W29" s="16" t="s">
        <v>86</v>
      </c>
    </row>
    <row r="30" spans="1:23" ht="17.100000000000001" customHeight="1">
      <c r="A30" s="94" t="s">
        <v>328</v>
      </c>
      <c r="B30" s="102" t="s">
        <v>13</v>
      </c>
      <c r="C30" s="99"/>
      <c r="D30" s="19"/>
      <c r="E30" s="19">
        <v>45</v>
      </c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3"/>
      <c r="Q30" s="13"/>
      <c r="R30" s="13"/>
      <c r="S30" s="13"/>
      <c r="T30" s="13"/>
      <c r="U30" s="20">
        <f t="shared" si="16"/>
        <v>1</v>
      </c>
      <c r="V30" s="15">
        <f t="shared" si="17"/>
        <v>90</v>
      </c>
      <c r="W30" s="16" t="s">
        <v>86</v>
      </c>
    </row>
    <row r="31" spans="1:23" ht="17.100000000000001" customHeight="1">
      <c r="A31" s="95" t="s">
        <v>67</v>
      </c>
      <c r="B31" s="103" t="s">
        <v>16</v>
      </c>
      <c r="C31" s="76">
        <v>35</v>
      </c>
      <c r="D31" s="23">
        <v>32</v>
      </c>
      <c r="E31" s="23">
        <v>38</v>
      </c>
      <c r="F31" s="23">
        <v>42</v>
      </c>
      <c r="G31" s="23">
        <v>38</v>
      </c>
      <c r="H31" s="23">
        <v>37</v>
      </c>
      <c r="I31" s="23">
        <v>37</v>
      </c>
      <c r="J31" s="23">
        <v>31</v>
      </c>
      <c r="K31" s="23">
        <v>35</v>
      </c>
      <c r="L31" s="23">
        <v>42</v>
      </c>
      <c r="M31" s="23">
        <v>42</v>
      </c>
      <c r="N31" s="23">
        <v>40</v>
      </c>
      <c r="O31" s="23">
        <v>17</v>
      </c>
      <c r="P31" s="23">
        <v>42</v>
      </c>
      <c r="Q31" s="23">
        <v>40</v>
      </c>
      <c r="R31" s="23">
        <v>41</v>
      </c>
      <c r="S31" s="23">
        <v>41</v>
      </c>
      <c r="T31" s="23">
        <v>38</v>
      </c>
      <c r="U31" s="20">
        <f t="shared" si="2"/>
        <v>18</v>
      </c>
      <c r="V31" s="15">
        <f t="shared" si="3"/>
        <v>74.222222222222229</v>
      </c>
      <c r="W31" s="16" t="s">
        <v>86</v>
      </c>
    </row>
    <row r="32" spans="1:23" ht="17.100000000000001" customHeight="1">
      <c r="A32" s="95" t="s">
        <v>297</v>
      </c>
      <c r="B32" s="103" t="s">
        <v>22</v>
      </c>
      <c r="C32" s="76">
        <v>30</v>
      </c>
      <c r="E32" s="23">
        <v>35</v>
      </c>
      <c r="F32" s="23">
        <v>36</v>
      </c>
      <c r="H32" s="23">
        <v>39</v>
      </c>
      <c r="I32" s="23">
        <v>43</v>
      </c>
      <c r="J32" s="23">
        <v>38</v>
      </c>
      <c r="K32" s="23">
        <v>38</v>
      </c>
      <c r="L32" s="23">
        <v>46</v>
      </c>
      <c r="M32" s="23">
        <v>48</v>
      </c>
      <c r="N32" s="23">
        <v>40</v>
      </c>
      <c r="O32" s="23">
        <v>39</v>
      </c>
      <c r="P32" s="23">
        <v>43</v>
      </c>
      <c r="Q32" s="23">
        <v>46</v>
      </c>
      <c r="R32" s="23">
        <v>43</v>
      </c>
      <c r="S32" s="23">
        <v>44</v>
      </c>
      <c r="T32" s="23">
        <v>44</v>
      </c>
      <c r="U32" s="20">
        <f t="shared" ref="U32" si="18">COUNT(C32:D32,E32,F32,G32,H32,I32,J32,K32,L32,M32,N32,O32,P32,Q32,R32,S32,T32)</f>
        <v>16</v>
      </c>
      <c r="V32" s="15">
        <f t="shared" ref="V32" si="19">AVERAGE(C32:T32)*2</f>
        <v>81.5</v>
      </c>
      <c r="W32" s="16" t="s">
        <v>86</v>
      </c>
    </row>
    <row r="33" spans="1:23" ht="17.100000000000001" customHeight="1">
      <c r="A33" s="95" t="s">
        <v>319</v>
      </c>
      <c r="B33" s="103" t="s">
        <v>22</v>
      </c>
      <c r="C33" s="76"/>
      <c r="D33" s="23">
        <v>41</v>
      </c>
      <c r="E33" s="23">
        <v>34</v>
      </c>
      <c r="F33" s="23">
        <v>42</v>
      </c>
      <c r="H33" s="23">
        <v>39</v>
      </c>
      <c r="I33" s="23">
        <v>42</v>
      </c>
      <c r="J33" s="23">
        <v>41</v>
      </c>
      <c r="K33" s="23">
        <v>40</v>
      </c>
      <c r="M33" s="23">
        <v>44</v>
      </c>
      <c r="N33" s="23">
        <v>35</v>
      </c>
      <c r="O33" s="23">
        <v>38</v>
      </c>
      <c r="P33" s="23">
        <v>27</v>
      </c>
      <c r="Q33" s="23">
        <v>24</v>
      </c>
      <c r="R33" s="23">
        <v>36</v>
      </c>
      <c r="S33" s="23">
        <v>44</v>
      </c>
      <c r="T33" s="23">
        <v>36</v>
      </c>
      <c r="U33" s="20">
        <f t="shared" ref="U33:U34" si="20">COUNT(C33:D33,E33,F33,G33,H33,I33,J33,K33,L33,M33,N33,O33,P33,Q33,R33,S33,T33)</f>
        <v>15</v>
      </c>
      <c r="V33" s="15">
        <f t="shared" ref="V33:V34" si="21">AVERAGE(C33:T33)*2</f>
        <v>75.066666666666663</v>
      </c>
      <c r="W33" s="16" t="s">
        <v>86</v>
      </c>
    </row>
    <row r="34" spans="1:23" ht="17.100000000000001" customHeight="1">
      <c r="A34" s="95" t="s">
        <v>318</v>
      </c>
      <c r="B34" s="103"/>
      <c r="C34" s="76"/>
      <c r="D34" s="23">
        <v>41</v>
      </c>
      <c r="E34" s="23">
        <v>46</v>
      </c>
      <c r="F34" s="23">
        <v>44</v>
      </c>
      <c r="G34" s="23">
        <v>47</v>
      </c>
      <c r="H34" s="23">
        <v>43</v>
      </c>
      <c r="I34" s="23">
        <v>47</v>
      </c>
      <c r="J34" s="23">
        <v>47</v>
      </c>
      <c r="K34" s="23">
        <v>47</v>
      </c>
      <c r="L34" s="23">
        <v>43</v>
      </c>
      <c r="M34" s="23">
        <v>48</v>
      </c>
      <c r="N34" s="23">
        <v>45</v>
      </c>
      <c r="O34" s="23">
        <v>48</v>
      </c>
      <c r="P34" s="23">
        <v>44</v>
      </c>
      <c r="Q34" s="23">
        <v>44</v>
      </c>
      <c r="R34" s="23">
        <v>45</v>
      </c>
      <c r="T34" s="23">
        <v>46</v>
      </c>
      <c r="U34" s="20">
        <f t="shared" si="20"/>
        <v>16</v>
      </c>
      <c r="V34" s="15">
        <f t="shared" si="21"/>
        <v>90.625</v>
      </c>
      <c r="W34" s="16" t="s">
        <v>86</v>
      </c>
    </row>
    <row r="35" spans="1:23" ht="17.100000000000001" customHeight="1">
      <c r="A35" s="95" t="s">
        <v>317</v>
      </c>
      <c r="B35" s="103" t="s">
        <v>13</v>
      </c>
      <c r="C35" s="76">
        <v>50</v>
      </c>
      <c r="D35" s="23">
        <v>46</v>
      </c>
      <c r="E35" s="23">
        <v>45</v>
      </c>
      <c r="F35" s="23">
        <v>50</v>
      </c>
      <c r="G35" s="23">
        <v>48</v>
      </c>
      <c r="H35" s="23">
        <v>48</v>
      </c>
      <c r="I35" s="23">
        <v>49</v>
      </c>
      <c r="J35" s="23">
        <v>47</v>
      </c>
      <c r="K35" s="23">
        <v>44</v>
      </c>
      <c r="L35" s="23">
        <v>43</v>
      </c>
      <c r="M35" s="23">
        <v>46</v>
      </c>
      <c r="N35" s="23">
        <v>48</v>
      </c>
      <c r="O35" s="23">
        <v>46</v>
      </c>
      <c r="P35" s="23">
        <v>49</v>
      </c>
      <c r="Q35" s="23">
        <v>44</v>
      </c>
      <c r="R35" s="23">
        <v>47</v>
      </c>
      <c r="S35" s="23">
        <v>49</v>
      </c>
      <c r="T35" s="23">
        <v>48</v>
      </c>
      <c r="U35" s="20">
        <f t="shared" ref="U35:U40" si="22">COUNT(C35:D35,E35,F35,G35,H35,I35,J35,K35,L35,M35,N35,O35,P35,Q35,R35,S35,T35)</f>
        <v>18</v>
      </c>
      <c r="V35" s="15">
        <f t="shared" ref="V35:V40" si="23">AVERAGE(C35:T35)*2</f>
        <v>94.111111111111114</v>
      </c>
      <c r="W35" s="16" t="s">
        <v>86</v>
      </c>
    </row>
    <row r="36" spans="1:23" ht="17.100000000000001" customHeight="1">
      <c r="A36" s="94" t="s">
        <v>99</v>
      </c>
      <c r="B36" s="102"/>
      <c r="C36" s="99"/>
      <c r="D36" s="19">
        <v>45</v>
      </c>
      <c r="E36" s="19">
        <v>50</v>
      </c>
      <c r="F36" s="19">
        <v>41</v>
      </c>
      <c r="G36" s="19">
        <v>47</v>
      </c>
      <c r="H36" s="19">
        <v>44</v>
      </c>
      <c r="I36" s="19">
        <v>47</v>
      </c>
      <c r="J36" s="19"/>
      <c r="K36" s="19">
        <v>47</v>
      </c>
      <c r="L36" s="19">
        <v>45</v>
      </c>
      <c r="M36" s="19">
        <v>49</v>
      </c>
      <c r="N36" s="19">
        <v>45</v>
      </c>
      <c r="O36" s="19">
        <v>41</v>
      </c>
      <c r="P36" s="13">
        <v>45</v>
      </c>
      <c r="Q36" s="13">
        <v>45</v>
      </c>
      <c r="R36" s="13">
        <v>45</v>
      </c>
      <c r="S36" s="13">
        <v>46</v>
      </c>
      <c r="T36" s="13">
        <v>47</v>
      </c>
      <c r="U36" s="20">
        <f t="shared" si="22"/>
        <v>16</v>
      </c>
      <c r="V36" s="15">
        <f t="shared" si="23"/>
        <v>91.125</v>
      </c>
      <c r="W36" s="16" t="s">
        <v>86</v>
      </c>
    </row>
    <row r="37" spans="1:23" ht="17.100000000000001" customHeight="1">
      <c r="A37" s="94" t="s">
        <v>100</v>
      </c>
      <c r="B37" s="102" t="s">
        <v>13</v>
      </c>
      <c r="C37" s="99">
        <v>45</v>
      </c>
      <c r="D37" s="19">
        <v>45</v>
      </c>
      <c r="E37" s="19">
        <v>33</v>
      </c>
      <c r="F37" s="19">
        <v>38</v>
      </c>
      <c r="G37" s="19">
        <v>47</v>
      </c>
      <c r="H37" s="19">
        <v>42</v>
      </c>
      <c r="I37" s="19">
        <v>41</v>
      </c>
      <c r="J37" s="19"/>
      <c r="K37" s="19"/>
      <c r="L37" s="19"/>
      <c r="M37" s="19"/>
      <c r="N37" s="19"/>
      <c r="O37" s="19"/>
      <c r="P37" s="13"/>
      <c r="Q37" s="13"/>
      <c r="R37" s="13"/>
      <c r="S37" s="13"/>
      <c r="T37" s="13"/>
      <c r="U37" s="20">
        <f t="shared" si="22"/>
        <v>7</v>
      </c>
      <c r="V37" s="15">
        <f t="shared" si="23"/>
        <v>83.142857142857139</v>
      </c>
      <c r="W37" s="16" t="s">
        <v>86</v>
      </c>
    </row>
    <row r="38" spans="1:23" ht="17.100000000000001" customHeight="1">
      <c r="A38" s="94" t="s">
        <v>343</v>
      </c>
      <c r="B38" s="102"/>
      <c r="C38" s="99"/>
      <c r="D38" s="19"/>
      <c r="E38" s="19"/>
      <c r="F38" s="19"/>
      <c r="G38" s="19"/>
      <c r="H38" s="19"/>
      <c r="I38" s="19"/>
      <c r="J38" s="19">
        <v>39</v>
      </c>
      <c r="K38" s="19"/>
      <c r="L38" s="19"/>
      <c r="M38" s="19"/>
      <c r="N38" s="19"/>
      <c r="O38" s="19"/>
      <c r="P38" s="13"/>
      <c r="Q38" s="13"/>
      <c r="R38" s="13"/>
      <c r="S38" s="13"/>
      <c r="T38" s="13"/>
      <c r="U38" s="20">
        <f t="shared" ref="U38" si="24">COUNT(C38:D38,E38,F38,G38,H38,I38,J38,K38,L38,M38,N38,O38,P38,Q38,R38,S38,T38)</f>
        <v>1</v>
      </c>
      <c r="V38" s="15">
        <f t="shared" ref="V38" si="25">AVERAGE(C38:T38)*2</f>
        <v>78</v>
      </c>
      <c r="W38" s="16" t="s">
        <v>86</v>
      </c>
    </row>
    <row r="39" spans="1:23" ht="17.100000000000001" customHeight="1">
      <c r="A39" s="94" t="s">
        <v>101</v>
      </c>
      <c r="B39" s="102" t="s">
        <v>22</v>
      </c>
      <c r="C39" s="59">
        <v>38</v>
      </c>
      <c r="D39" s="13">
        <v>36</v>
      </c>
      <c r="E39" s="13">
        <v>34</v>
      </c>
      <c r="F39" s="13">
        <v>36</v>
      </c>
      <c r="G39" s="13">
        <v>38</v>
      </c>
      <c r="H39" s="13">
        <v>33</v>
      </c>
      <c r="I39" s="13">
        <v>41</v>
      </c>
      <c r="J39" s="13"/>
      <c r="K39" s="13">
        <v>44</v>
      </c>
      <c r="L39" s="13">
        <v>43</v>
      </c>
      <c r="M39" s="13">
        <v>42</v>
      </c>
      <c r="N39" s="13">
        <v>40</v>
      </c>
      <c r="O39" s="13">
        <v>42</v>
      </c>
      <c r="P39" s="13">
        <v>41</v>
      </c>
      <c r="Q39" s="13">
        <v>34</v>
      </c>
      <c r="R39" s="13">
        <v>44</v>
      </c>
      <c r="S39" s="13">
        <v>41</v>
      </c>
      <c r="T39" s="13">
        <v>46</v>
      </c>
      <c r="U39" s="20">
        <f t="shared" si="22"/>
        <v>17</v>
      </c>
      <c r="V39" s="15">
        <f t="shared" si="23"/>
        <v>79.17647058823529</v>
      </c>
      <c r="W39" s="16" t="s">
        <v>86</v>
      </c>
    </row>
    <row r="40" spans="1:23" ht="17.100000000000001" customHeight="1">
      <c r="A40" s="94" t="s">
        <v>316</v>
      </c>
      <c r="B40" s="102" t="s">
        <v>22</v>
      </c>
      <c r="C40" s="59"/>
      <c r="D40" s="13">
        <v>47</v>
      </c>
      <c r="E40" s="13">
        <v>47</v>
      </c>
      <c r="F40" s="13">
        <v>46</v>
      </c>
      <c r="G40" s="13">
        <v>46</v>
      </c>
      <c r="H40" s="13">
        <v>47</v>
      </c>
      <c r="I40" s="13">
        <v>47</v>
      </c>
      <c r="J40" s="13"/>
      <c r="K40" s="13">
        <v>46</v>
      </c>
      <c r="L40" s="13"/>
      <c r="M40" s="13">
        <v>47</v>
      </c>
      <c r="N40" s="13">
        <v>49</v>
      </c>
      <c r="O40" s="13">
        <v>47</v>
      </c>
      <c r="P40" s="13">
        <v>48</v>
      </c>
      <c r="Q40" s="13"/>
      <c r="R40" s="13">
        <v>50</v>
      </c>
      <c r="S40" s="13">
        <v>47</v>
      </c>
      <c r="T40" s="13">
        <v>46</v>
      </c>
      <c r="U40" s="20">
        <f t="shared" si="22"/>
        <v>14</v>
      </c>
      <c r="V40" s="15">
        <f t="shared" si="23"/>
        <v>94.285714285714292</v>
      </c>
      <c r="W40" s="16" t="s">
        <v>86</v>
      </c>
    </row>
    <row r="41" spans="1:23" ht="17.100000000000001" customHeight="1">
      <c r="A41" s="94" t="s">
        <v>102</v>
      </c>
      <c r="B41" s="102"/>
      <c r="C41" s="59"/>
      <c r="D41" s="13">
        <v>46</v>
      </c>
      <c r="E41" s="13">
        <v>48</v>
      </c>
      <c r="F41" s="13">
        <v>48</v>
      </c>
      <c r="G41" s="13">
        <v>46</v>
      </c>
      <c r="H41" s="13">
        <v>49</v>
      </c>
      <c r="I41" s="13">
        <v>49</v>
      </c>
      <c r="J41" s="13"/>
      <c r="K41" s="13"/>
      <c r="L41" s="13">
        <v>46</v>
      </c>
      <c r="M41" s="13">
        <v>49</v>
      </c>
      <c r="N41" s="13">
        <v>47</v>
      </c>
      <c r="O41" s="13">
        <v>48</v>
      </c>
      <c r="P41" s="13">
        <v>47</v>
      </c>
      <c r="Q41" s="13">
        <v>48</v>
      </c>
      <c r="R41" s="13">
        <v>46</v>
      </c>
      <c r="S41" s="13">
        <v>50</v>
      </c>
      <c r="T41" s="13">
        <v>48</v>
      </c>
      <c r="U41" s="20">
        <f t="shared" si="2"/>
        <v>15</v>
      </c>
      <c r="V41" s="15">
        <f t="shared" si="3"/>
        <v>95.333333333333329</v>
      </c>
      <c r="W41" s="16" t="s">
        <v>86</v>
      </c>
    </row>
    <row r="42" spans="1:23" ht="17.100000000000001" customHeight="1">
      <c r="A42" s="94" t="s">
        <v>350</v>
      </c>
      <c r="B42" s="102" t="s">
        <v>314</v>
      </c>
      <c r="C42" s="59"/>
      <c r="D42" s="13"/>
      <c r="E42" s="13"/>
      <c r="F42" s="13"/>
      <c r="G42" s="13"/>
      <c r="H42" s="13"/>
      <c r="I42" s="13"/>
      <c r="J42" s="13"/>
      <c r="K42" s="13"/>
      <c r="L42" s="13">
        <v>32</v>
      </c>
      <c r="M42" s="13"/>
      <c r="N42" s="13"/>
      <c r="O42" s="13"/>
      <c r="P42" s="13"/>
      <c r="Q42" s="13"/>
      <c r="R42" s="13"/>
      <c r="S42" s="13"/>
      <c r="T42" s="13"/>
      <c r="U42" s="20">
        <f t="shared" ref="U42" si="26">COUNT(C42:D42,E42,F42,G42,H42,I42,J42,K42,L42,M42,N42,O42,P42,Q42,R42,S42,T42)</f>
        <v>1</v>
      </c>
      <c r="V42" s="15">
        <f t="shared" ref="V42" si="27">AVERAGE(C42:T42)*2</f>
        <v>64</v>
      </c>
      <c r="W42" s="16" t="s">
        <v>86</v>
      </c>
    </row>
    <row r="43" spans="1:23" ht="17.100000000000001" customHeight="1">
      <c r="A43" s="94" t="s">
        <v>245</v>
      </c>
      <c r="B43" s="102" t="s">
        <v>15</v>
      </c>
      <c r="C43" s="59"/>
      <c r="D43" s="13">
        <v>41</v>
      </c>
      <c r="E43" s="13">
        <v>42</v>
      </c>
      <c r="F43" s="13">
        <v>41</v>
      </c>
      <c r="G43" s="13"/>
      <c r="H43" s="13">
        <v>41</v>
      </c>
      <c r="I43" s="13">
        <v>43</v>
      </c>
      <c r="J43" s="13"/>
      <c r="K43" s="13"/>
      <c r="L43" s="13">
        <v>39</v>
      </c>
      <c r="M43" s="13">
        <v>44</v>
      </c>
      <c r="N43" s="13">
        <v>38</v>
      </c>
      <c r="O43" s="13">
        <v>39</v>
      </c>
      <c r="P43" s="13">
        <v>41</v>
      </c>
      <c r="Q43" s="13">
        <v>40</v>
      </c>
      <c r="R43" s="13">
        <v>40</v>
      </c>
      <c r="S43" s="13">
        <v>42</v>
      </c>
      <c r="T43" s="13">
        <v>46</v>
      </c>
      <c r="U43" s="20">
        <f t="shared" si="2"/>
        <v>14</v>
      </c>
      <c r="V43" s="15">
        <f t="shared" si="3"/>
        <v>82.428571428571431</v>
      </c>
      <c r="W43" s="16" t="s">
        <v>86</v>
      </c>
    </row>
    <row r="44" spans="1:23" ht="17.100000000000001" customHeight="1">
      <c r="A44" s="94" t="s">
        <v>104</v>
      </c>
      <c r="B44" s="102" t="s">
        <v>16</v>
      </c>
      <c r="C44" s="59">
        <v>38</v>
      </c>
      <c r="D44" s="13">
        <v>39</v>
      </c>
      <c r="E44" s="13">
        <v>47</v>
      </c>
      <c r="F44" s="13">
        <v>43</v>
      </c>
      <c r="G44" s="13"/>
      <c r="H44" s="13">
        <v>43</v>
      </c>
      <c r="I44" s="13">
        <v>45</v>
      </c>
      <c r="J44" s="13">
        <v>44</v>
      </c>
      <c r="K44" s="13">
        <v>45</v>
      </c>
      <c r="L44" s="13">
        <v>47</v>
      </c>
      <c r="M44" s="13"/>
      <c r="N44" s="13">
        <v>41</v>
      </c>
      <c r="O44" s="13"/>
      <c r="P44" s="13">
        <v>49</v>
      </c>
      <c r="Q44" s="13">
        <v>47</v>
      </c>
      <c r="R44" s="13"/>
      <c r="S44" s="13"/>
      <c r="T44" s="13"/>
      <c r="U44" s="20">
        <f t="shared" ref="U44:U58" si="28">COUNT(C44:D44,E44,F44,G44,H44,I44,J44,K44,L44,M44,N44,O44,P44,Q44,R44,S44,T44)</f>
        <v>12</v>
      </c>
      <c r="V44" s="15">
        <f t="shared" ref="V44:V58" si="29">AVERAGE(C44:T44)*2</f>
        <v>88</v>
      </c>
      <c r="W44" s="16" t="s">
        <v>86</v>
      </c>
    </row>
    <row r="45" spans="1:23" ht="17.100000000000001" customHeight="1">
      <c r="A45" s="94" t="s">
        <v>105</v>
      </c>
      <c r="B45" s="102"/>
      <c r="C45" s="59">
        <v>37</v>
      </c>
      <c r="D45" s="13"/>
      <c r="E45" s="13">
        <v>40</v>
      </c>
      <c r="F45" s="13"/>
      <c r="G45" s="13"/>
      <c r="H45" s="13">
        <v>38</v>
      </c>
      <c r="I45" s="13">
        <v>39</v>
      </c>
      <c r="J45" s="13">
        <v>41</v>
      </c>
      <c r="K45" s="13">
        <v>42</v>
      </c>
      <c r="L45" s="13">
        <v>43</v>
      </c>
      <c r="M45" s="13"/>
      <c r="N45" s="13">
        <v>45</v>
      </c>
      <c r="O45" s="13"/>
      <c r="P45" s="13"/>
      <c r="Q45" s="13"/>
      <c r="R45" s="13"/>
      <c r="S45" s="13"/>
      <c r="T45" s="13"/>
      <c r="U45" s="20">
        <f t="shared" si="28"/>
        <v>8</v>
      </c>
      <c r="V45" s="15">
        <f t="shared" si="29"/>
        <v>81.25</v>
      </c>
      <c r="W45" s="16" t="s">
        <v>86</v>
      </c>
    </row>
    <row r="46" spans="1:23" ht="17.100000000000001" customHeight="1">
      <c r="A46" s="94" t="s">
        <v>106</v>
      </c>
      <c r="B46" s="102" t="s">
        <v>22</v>
      </c>
      <c r="C46" s="59">
        <v>45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20">
        <f t="shared" si="28"/>
        <v>1</v>
      </c>
      <c r="V46" s="15">
        <f t="shared" si="29"/>
        <v>90</v>
      </c>
      <c r="W46" s="16" t="s">
        <v>86</v>
      </c>
    </row>
    <row r="47" spans="1:23" ht="17.100000000000001" customHeight="1">
      <c r="A47" s="94" t="s">
        <v>107</v>
      </c>
      <c r="B47" s="102"/>
      <c r="C47" s="59">
        <v>40</v>
      </c>
      <c r="D47" s="13"/>
      <c r="E47" s="13">
        <v>38</v>
      </c>
      <c r="F47" s="13">
        <v>42</v>
      </c>
      <c r="G47" s="13"/>
      <c r="H47" s="13">
        <v>39</v>
      </c>
      <c r="I47" s="13"/>
      <c r="J47" s="13"/>
      <c r="K47" s="13"/>
      <c r="L47" s="13"/>
      <c r="M47" s="13"/>
      <c r="N47" s="13"/>
      <c r="O47" s="13"/>
      <c r="P47" s="13"/>
      <c r="Q47" s="13">
        <v>42</v>
      </c>
      <c r="R47" s="13"/>
      <c r="S47" s="13"/>
      <c r="T47" s="13"/>
      <c r="U47" s="20">
        <f t="shared" si="28"/>
        <v>5</v>
      </c>
      <c r="V47" s="15">
        <f t="shared" si="29"/>
        <v>80.400000000000006</v>
      </c>
      <c r="W47" s="16" t="s">
        <v>86</v>
      </c>
    </row>
    <row r="48" spans="1:23" ht="17.100000000000001" customHeight="1">
      <c r="A48" s="94" t="s">
        <v>301</v>
      </c>
      <c r="B48" s="102" t="s">
        <v>30</v>
      </c>
      <c r="C48" s="59">
        <v>35</v>
      </c>
      <c r="D48" s="13"/>
      <c r="E48" s="13">
        <v>38</v>
      </c>
      <c r="F48" s="13">
        <v>44</v>
      </c>
      <c r="G48" s="13"/>
      <c r="H48" s="13">
        <v>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20">
        <f t="shared" ref="U48" si="30">COUNT(C48:D48,E48,F48,G48,H48,I48,J48,K48,L48,M48,N48,O48,P48,Q48,R48,S48,T48)</f>
        <v>4</v>
      </c>
      <c r="V48" s="15">
        <f t="shared" ref="V48" si="31">AVERAGE(C48:T48)*2</f>
        <v>77.5</v>
      </c>
      <c r="W48" s="16" t="s">
        <v>86</v>
      </c>
    </row>
    <row r="49" spans="1:23" ht="17.100000000000001" customHeight="1">
      <c r="A49" s="94" t="s">
        <v>108</v>
      </c>
      <c r="B49" s="102" t="s">
        <v>22</v>
      </c>
      <c r="C49" s="59"/>
      <c r="D49" s="13">
        <v>41</v>
      </c>
      <c r="E49" s="13">
        <v>39</v>
      </c>
      <c r="F49" s="13">
        <v>42</v>
      </c>
      <c r="G49" s="13">
        <v>48</v>
      </c>
      <c r="H49" s="13">
        <v>48</v>
      </c>
      <c r="I49" s="13">
        <v>44</v>
      </c>
      <c r="J49" s="13">
        <v>44</v>
      </c>
      <c r="K49" s="13">
        <v>47</v>
      </c>
      <c r="L49" s="13">
        <v>43</v>
      </c>
      <c r="M49" s="13">
        <v>43</v>
      </c>
      <c r="N49" s="13">
        <v>41</v>
      </c>
      <c r="O49" s="13"/>
      <c r="P49" s="13">
        <v>46</v>
      </c>
      <c r="Q49" s="13">
        <v>46</v>
      </c>
      <c r="R49" s="13">
        <v>48</v>
      </c>
      <c r="S49" s="13">
        <v>45</v>
      </c>
      <c r="T49" s="13">
        <v>44</v>
      </c>
      <c r="U49" s="20">
        <f t="shared" si="28"/>
        <v>16</v>
      </c>
      <c r="V49" s="15">
        <f t="shared" si="29"/>
        <v>88.625</v>
      </c>
      <c r="W49" s="16" t="s">
        <v>86</v>
      </c>
    </row>
    <row r="50" spans="1:23" ht="17.100000000000001" customHeight="1">
      <c r="A50" s="97" t="s">
        <v>109</v>
      </c>
      <c r="B50" s="105"/>
      <c r="C50" s="100">
        <v>47</v>
      </c>
      <c r="D50" s="71">
        <v>49</v>
      </c>
      <c r="E50" s="71">
        <v>47</v>
      </c>
      <c r="F50" s="71">
        <v>47</v>
      </c>
      <c r="G50" s="71">
        <v>45</v>
      </c>
      <c r="H50" s="71">
        <v>49</v>
      </c>
      <c r="I50" s="71">
        <v>44</v>
      </c>
      <c r="J50" s="71">
        <v>44</v>
      </c>
      <c r="K50" s="71">
        <v>49</v>
      </c>
      <c r="L50" s="71">
        <v>44</v>
      </c>
      <c r="M50" s="71">
        <v>47</v>
      </c>
      <c r="N50" s="71">
        <v>45</v>
      </c>
      <c r="O50" s="71">
        <v>48</v>
      </c>
      <c r="P50" s="71">
        <v>49</v>
      </c>
      <c r="Q50" s="71">
        <v>48</v>
      </c>
      <c r="R50" s="71">
        <v>47</v>
      </c>
      <c r="S50" s="71">
        <v>48</v>
      </c>
      <c r="T50" s="71">
        <v>48</v>
      </c>
      <c r="U50" s="67">
        <f t="shared" si="28"/>
        <v>18</v>
      </c>
      <c r="V50" s="68">
        <f t="shared" si="29"/>
        <v>93.888888888888886</v>
      </c>
      <c r="W50" s="69" t="s">
        <v>86</v>
      </c>
    </row>
    <row r="51" spans="1:23" ht="17.100000000000001" customHeight="1">
      <c r="A51" s="97" t="s">
        <v>110</v>
      </c>
      <c r="B51" s="105" t="s">
        <v>22</v>
      </c>
      <c r="C51" s="100"/>
      <c r="D51" s="71">
        <v>42</v>
      </c>
      <c r="E51" s="71"/>
      <c r="F51" s="71">
        <v>41</v>
      </c>
      <c r="G51" s="71">
        <v>44</v>
      </c>
      <c r="H51" s="71">
        <v>46</v>
      </c>
      <c r="I51" s="71"/>
      <c r="J51" s="71"/>
      <c r="K51" s="71"/>
      <c r="L51" s="71">
        <v>43</v>
      </c>
      <c r="M51" s="71">
        <v>44</v>
      </c>
      <c r="N51" s="71"/>
      <c r="O51" s="71"/>
      <c r="P51" s="71">
        <v>42</v>
      </c>
      <c r="Q51" s="71"/>
      <c r="R51" s="71"/>
      <c r="S51" s="71"/>
      <c r="T51" s="71"/>
      <c r="U51" s="67">
        <f t="shared" si="28"/>
        <v>7</v>
      </c>
      <c r="V51" s="68">
        <f t="shared" si="29"/>
        <v>86.285714285714292</v>
      </c>
      <c r="W51" s="69" t="s">
        <v>86</v>
      </c>
    </row>
    <row r="52" spans="1:23" ht="17.100000000000001" customHeight="1">
      <c r="A52" s="97" t="s">
        <v>111</v>
      </c>
      <c r="B52" s="105" t="s">
        <v>22</v>
      </c>
      <c r="C52" s="100">
        <v>49</v>
      </c>
      <c r="D52" s="71">
        <v>46</v>
      </c>
      <c r="E52" s="71">
        <v>44</v>
      </c>
      <c r="F52" s="71">
        <v>45</v>
      </c>
      <c r="G52" s="71">
        <v>46</v>
      </c>
      <c r="H52" s="71">
        <v>47</v>
      </c>
      <c r="I52" s="71">
        <v>47</v>
      </c>
      <c r="J52" s="71">
        <v>49</v>
      </c>
      <c r="K52" s="71">
        <v>47</v>
      </c>
      <c r="L52" s="71">
        <v>48</v>
      </c>
      <c r="M52" s="71">
        <v>48</v>
      </c>
      <c r="N52" s="71">
        <v>45</v>
      </c>
      <c r="O52" s="71">
        <v>47</v>
      </c>
      <c r="P52" s="71">
        <v>49</v>
      </c>
      <c r="Q52" s="71">
        <v>46</v>
      </c>
      <c r="R52" s="71">
        <v>47</v>
      </c>
      <c r="S52" s="71">
        <v>48</v>
      </c>
      <c r="T52" s="71">
        <v>49</v>
      </c>
      <c r="U52" s="67">
        <f t="shared" si="28"/>
        <v>18</v>
      </c>
      <c r="V52" s="68">
        <f t="shared" si="29"/>
        <v>94.111111111111114</v>
      </c>
      <c r="W52" s="69" t="s">
        <v>86</v>
      </c>
    </row>
    <row r="53" spans="1:23" ht="17.100000000000001" customHeight="1">
      <c r="A53" s="97" t="s">
        <v>264</v>
      </c>
      <c r="B53" s="105" t="s">
        <v>22</v>
      </c>
      <c r="C53" s="100">
        <v>44</v>
      </c>
      <c r="D53" s="71">
        <v>43</v>
      </c>
      <c r="E53" s="71">
        <v>44</v>
      </c>
      <c r="F53" s="71">
        <v>38</v>
      </c>
      <c r="G53" s="71">
        <v>36</v>
      </c>
      <c r="H53" s="71">
        <v>45</v>
      </c>
      <c r="I53" s="71">
        <v>44</v>
      </c>
      <c r="J53" s="71">
        <v>41</v>
      </c>
      <c r="K53" s="71">
        <v>47</v>
      </c>
      <c r="L53" s="71">
        <v>44</v>
      </c>
      <c r="M53" s="71">
        <v>45</v>
      </c>
      <c r="N53" s="71">
        <v>42</v>
      </c>
      <c r="O53" s="71">
        <v>44</v>
      </c>
      <c r="P53" s="71"/>
      <c r="Q53" s="71"/>
      <c r="R53" s="71"/>
      <c r="S53" s="71">
        <v>43</v>
      </c>
      <c r="T53" s="71"/>
      <c r="U53" s="67">
        <f t="shared" ref="U53" si="32">COUNT(C53:D53,E53,F53,G53,H53,I53,J53,K53,L53,M53,N53,O53,P53,Q53,R53,S53,T53)</f>
        <v>14</v>
      </c>
      <c r="V53" s="68">
        <f t="shared" ref="V53" si="33">AVERAGE(C53:T53)*2</f>
        <v>85.714285714285708</v>
      </c>
      <c r="W53" s="69" t="s">
        <v>86</v>
      </c>
    </row>
    <row r="54" spans="1:23" ht="17.100000000000001" customHeight="1">
      <c r="A54" s="98" t="s">
        <v>190</v>
      </c>
      <c r="B54" s="106" t="s">
        <v>15</v>
      </c>
      <c r="C54" s="77">
        <v>38</v>
      </c>
      <c r="D54" s="66">
        <v>42</v>
      </c>
      <c r="E54" s="66">
        <v>42</v>
      </c>
      <c r="F54" s="66"/>
      <c r="G54" s="66"/>
      <c r="H54" s="66">
        <v>38</v>
      </c>
      <c r="I54" s="66">
        <v>40</v>
      </c>
      <c r="J54" s="66"/>
      <c r="K54" s="66"/>
      <c r="L54" s="66">
        <v>45</v>
      </c>
      <c r="M54" s="66"/>
      <c r="N54" s="66"/>
      <c r="O54" s="66"/>
      <c r="P54" s="66"/>
      <c r="Q54" s="66"/>
      <c r="R54" s="66"/>
      <c r="S54" s="66"/>
      <c r="T54" s="66"/>
      <c r="U54" s="67">
        <f t="shared" si="28"/>
        <v>6</v>
      </c>
      <c r="V54" s="68">
        <f t="shared" si="29"/>
        <v>81.666666666666671</v>
      </c>
      <c r="W54" s="69" t="s">
        <v>86</v>
      </c>
    </row>
    <row r="55" spans="1:23" ht="17.100000000000001" customHeight="1">
      <c r="A55" s="98" t="s">
        <v>274</v>
      </c>
      <c r="B55" s="106" t="s">
        <v>16</v>
      </c>
      <c r="C55" s="77"/>
      <c r="D55" s="66">
        <v>49</v>
      </c>
      <c r="E55" s="66">
        <v>46</v>
      </c>
      <c r="F55" s="66">
        <v>49</v>
      </c>
      <c r="G55" s="66">
        <v>47</v>
      </c>
      <c r="H55" s="66">
        <v>50</v>
      </c>
      <c r="I55" s="66">
        <v>49</v>
      </c>
      <c r="J55" s="66">
        <v>48</v>
      </c>
      <c r="K55" s="66">
        <v>48</v>
      </c>
      <c r="L55" s="66"/>
      <c r="M55" s="66"/>
      <c r="N55" s="66">
        <v>48</v>
      </c>
      <c r="O55" s="66">
        <v>49</v>
      </c>
      <c r="P55" s="66">
        <v>50</v>
      </c>
      <c r="Q55" s="66"/>
      <c r="R55" s="66"/>
      <c r="S55" s="66"/>
      <c r="T55" s="66"/>
      <c r="U55" s="67">
        <f t="shared" ref="U55" si="34">COUNT(C55:D55,E55,F55,G55,H55,I55,J55,K55,L55,M55,N55,O55,P55,Q55,R55,S55,T55)</f>
        <v>11</v>
      </c>
      <c r="V55" s="68">
        <f t="shared" ref="V55" si="35">AVERAGE(C55:T55)*2</f>
        <v>96.909090909090907</v>
      </c>
      <c r="W55" s="69" t="s">
        <v>86</v>
      </c>
    </row>
    <row r="56" spans="1:23" ht="17.100000000000001" customHeight="1">
      <c r="A56" s="98" t="s">
        <v>191</v>
      </c>
      <c r="B56" s="106" t="s">
        <v>13</v>
      </c>
      <c r="C56" s="77">
        <v>47</v>
      </c>
      <c r="D56" s="66">
        <v>36</v>
      </c>
      <c r="E56" s="66">
        <v>45</v>
      </c>
      <c r="F56" s="66">
        <v>46</v>
      </c>
      <c r="G56" s="66">
        <v>43</v>
      </c>
      <c r="H56" s="66">
        <v>41</v>
      </c>
      <c r="I56" s="66"/>
      <c r="J56" s="66">
        <v>48</v>
      </c>
      <c r="K56" s="66">
        <v>48</v>
      </c>
      <c r="L56" s="66">
        <v>45</v>
      </c>
      <c r="M56" s="66">
        <v>46</v>
      </c>
      <c r="N56" s="66">
        <v>46</v>
      </c>
      <c r="O56" s="66"/>
      <c r="P56" s="66">
        <v>44</v>
      </c>
      <c r="Q56" s="66">
        <v>49</v>
      </c>
      <c r="R56" s="66">
        <v>44</v>
      </c>
      <c r="S56" s="66">
        <v>46</v>
      </c>
      <c r="T56" s="66">
        <v>41</v>
      </c>
      <c r="U56" s="67">
        <f t="shared" si="28"/>
        <v>16</v>
      </c>
      <c r="V56" s="68">
        <f t="shared" si="29"/>
        <v>89.375</v>
      </c>
      <c r="W56" s="69" t="s">
        <v>86</v>
      </c>
    </row>
    <row r="57" spans="1:23" ht="17.100000000000001" customHeight="1" thickBot="1">
      <c r="A57" s="97" t="s">
        <v>112</v>
      </c>
      <c r="B57" s="105"/>
      <c r="C57" s="100"/>
      <c r="D57" s="72">
        <v>36</v>
      </c>
      <c r="E57" s="71">
        <v>45</v>
      </c>
      <c r="F57" s="71">
        <v>41</v>
      </c>
      <c r="G57" s="71">
        <v>42</v>
      </c>
      <c r="H57" s="71"/>
      <c r="I57" s="71"/>
      <c r="J57" s="71"/>
      <c r="K57" s="71"/>
      <c r="L57" s="71">
        <v>46</v>
      </c>
      <c r="M57" s="71"/>
      <c r="N57" s="71">
        <v>46</v>
      </c>
      <c r="O57" s="71"/>
      <c r="P57" s="71">
        <v>45</v>
      </c>
      <c r="Q57" s="71">
        <v>45</v>
      </c>
      <c r="R57" s="71"/>
      <c r="S57" s="71">
        <v>49</v>
      </c>
      <c r="T57" s="71">
        <v>47</v>
      </c>
      <c r="U57" s="67">
        <f t="shared" si="28"/>
        <v>10</v>
      </c>
      <c r="V57" s="68">
        <f t="shared" si="29"/>
        <v>88.4</v>
      </c>
      <c r="W57" s="69" t="s">
        <v>86</v>
      </c>
    </row>
    <row r="58" spans="1:23" ht="17.100000000000001" customHeight="1" thickBot="1">
      <c r="A58" s="157" t="s">
        <v>113</v>
      </c>
      <c r="B58" s="137"/>
      <c r="C58" s="77">
        <v>48</v>
      </c>
      <c r="D58" s="66">
        <v>50</v>
      </c>
      <c r="E58" s="66">
        <v>43</v>
      </c>
      <c r="F58" s="66">
        <v>49</v>
      </c>
      <c r="G58" s="66">
        <v>47</v>
      </c>
      <c r="H58" s="66">
        <v>50</v>
      </c>
      <c r="I58" s="66">
        <v>40</v>
      </c>
      <c r="J58" s="66">
        <v>47</v>
      </c>
      <c r="K58" s="66">
        <v>46</v>
      </c>
      <c r="L58" s="66">
        <v>46</v>
      </c>
      <c r="M58" s="66">
        <v>46</v>
      </c>
      <c r="N58" s="66">
        <v>47</v>
      </c>
      <c r="O58" s="66">
        <v>40</v>
      </c>
      <c r="P58" s="66">
        <v>48</v>
      </c>
      <c r="Q58" s="66">
        <v>46</v>
      </c>
      <c r="R58" s="66">
        <v>44</v>
      </c>
      <c r="S58" s="66">
        <v>47</v>
      </c>
      <c r="T58" s="66">
        <v>47</v>
      </c>
      <c r="U58" s="67">
        <f t="shared" si="28"/>
        <v>18</v>
      </c>
      <c r="V58" s="68">
        <f t="shared" si="29"/>
        <v>92.333333333333329</v>
      </c>
      <c r="W58" s="69" t="s">
        <v>86</v>
      </c>
    </row>
    <row r="59" spans="1:23" ht="17.100000000000001" customHeight="1">
      <c r="A59" s="91"/>
      <c r="B59" s="78"/>
      <c r="C59" s="77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7"/>
      <c r="V59" s="68"/>
      <c r="W59" s="69"/>
    </row>
    <row r="60" spans="1:23" ht="15" customHeight="1">
      <c r="A60" s="1" t="s">
        <v>43</v>
      </c>
      <c r="C60" s="13">
        <f t="shared" ref="C60:T60" si="36">COUNT(C4:C58)</f>
        <v>35</v>
      </c>
      <c r="D60" s="13">
        <f t="shared" si="36"/>
        <v>38</v>
      </c>
      <c r="E60" s="13">
        <f t="shared" si="36"/>
        <v>45</v>
      </c>
      <c r="F60" s="13">
        <f t="shared" si="36"/>
        <v>38</v>
      </c>
      <c r="G60" s="13">
        <f t="shared" si="36"/>
        <v>31</v>
      </c>
      <c r="H60" s="13">
        <f t="shared" si="36"/>
        <v>39</v>
      </c>
      <c r="I60" s="13">
        <f t="shared" si="36"/>
        <v>33</v>
      </c>
      <c r="J60" s="13">
        <f t="shared" si="36"/>
        <v>26</v>
      </c>
      <c r="K60" s="13">
        <f t="shared" si="36"/>
        <v>33</v>
      </c>
      <c r="L60" s="13">
        <f t="shared" si="36"/>
        <v>36</v>
      </c>
      <c r="M60" s="13">
        <f t="shared" si="36"/>
        <v>31</v>
      </c>
      <c r="N60" s="13">
        <f t="shared" si="36"/>
        <v>35</v>
      </c>
      <c r="O60" s="13">
        <f t="shared" si="36"/>
        <v>28</v>
      </c>
      <c r="P60" s="13">
        <f t="shared" si="36"/>
        <v>34</v>
      </c>
      <c r="Q60" s="13">
        <f t="shared" si="36"/>
        <v>32</v>
      </c>
      <c r="R60" s="13">
        <f t="shared" si="36"/>
        <v>29</v>
      </c>
      <c r="S60" s="13">
        <f t="shared" si="36"/>
        <v>29</v>
      </c>
      <c r="T60" s="13">
        <f t="shared" si="36"/>
        <v>30</v>
      </c>
      <c r="U60" s="13">
        <f>COUNT(U5:U59)</f>
        <v>54</v>
      </c>
    </row>
    <row r="61" spans="1:23" ht="15" customHeight="1"/>
    <row r="62" spans="1:23" ht="15" customHeight="1">
      <c r="A62" s="1" t="s">
        <v>114</v>
      </c>
      <c r="C62" s="13">
        <f t="shared" ref="C62:T62" si="37">C60*2</f>
        <v>70</v>
      </c>
      <c r="D62" s="13">
        <f t="shared" si="37"/>
        <v>76</v>
      </c>
      <c r="E62" s="13">
        <f t="shared" si="37"/>
        <v>90</v>
      </c>
      <c r="F62" s="13">
        <f t="shared" si="37"/>
        <v>76</v>
      </c>
      <c r="G62" s="13">
        <f t="shared" si="37"/>
        <v>62</v>
      </c>
      <c r="H62" s="13">
        <f t="shared" si="37"/>
        <v>78</v>
      </c>
      <c r="I62" s="13">
        <f t="shared" si="37"/>
        <v>66</v>
      </c>
      <c r="J62" s="13">
        <f t="shared" si="37"/>
        <v>52</v>
      </c>
      <c r="K62" s="13">
        <f t="shared" si="37"/>
        <v>66</v>
      </c>
      <c r="L62" s="13">
        <f t="shared" si="37"/>
        <v>72</v>
      </c>
      <c r="M62" s="13">
        <f t="shared" si="37"/>
        <v>62</v>
      </c>
      <c r="N62" s="13">
        <f t="shared" si="37"/>
        <v>70</v>
      </c>
      <c r="O62" s="13">
        <f t="shared" si="37"/>
        <v>56</v>
      </c>
      <c r="P62" s="13">
        <f t="shared" si="37"/>
        <v>68</v>
      </c>
      <c r="Q62" s="13">
        <f t="shared" si="37"/>
        <v>64</v>
      </c>
      <c r="R62" s="13">
        <f t="shared" si="37"/>
        <v>58</v>
      </c>
      <c r="S62" s="13">
        <f t="shared" si="37"/>
        <v>58</v>
      </c>
      <c r="T62" s="13">
        <f t="shared" si="37"/>
        <v>60</v>
      </c>
    </row>
    <row r="63" spans="1:23" ht="15" customHeight="1">
      <c r="N63" s="13"/>
      <c r="U63" s="20"/>
      <c r="V63" s="15"/>
    </row>
    <row r="64" spans="1:23" s="14" customFormat="1" ht="15" customHeight="1">
      <c r="A64" s="1"/>
      <c r="B64" s="24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13"/>
      <c r="O64" s="23"/>
      <c r="P64" s="23"/>
      <c r="Q64" s="23"/>
      <c r="R64" s="23"/>
      <c r="S64" s="23"/>
      <c r="T64" s="23"/>
      <c r="U64" s="1"/>
      <c r="V64" s="24"/>
      <c r="W64" s="16"/>
    </row>
    <row r="65" spans="1:23" s="14" customFormat="1" ht="15" customHeight="1">
      <c r="A65" s="1"/>
      <c r="B65" s="24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1"/>
      <c r="V65" s="24"/>
      <c r="W65" s="2"/>
    </row>
  </sheetData>
  <conditionalFormatting sqref="C63:M65533 N65:T65533 C2:T67">
    <cfRule type="cellIs" dxfId="20" priority="2" stopIfTrue="1" operator="equal">
      <formula>50</formula>
    </cfRule>
  </conditionalFormatting>
  <conditionalFormatting sqref="C4:T58">
    <cfRule type="cellIs" dxfId="19" priority="1" operator="equal">
      <formula>50</formula>
    </cfRule>
  </conditionalFormatting>
  <printOptions horizontalCentered="1" gridLines="1"/>
  <pageMargins left="0" right="0" top="0.5" bottom="0" header="0.05" footer="0.75"/>
  <pageSetup scale="47" fitToHeight="0" pageOrder="overThenDown" orientation="portrait" r:id="rId1"/>
  <headerFooter alignWithMargins="0">
    <oddHeader>&amp;C&amp;"Calibri,Bold"&amp;20&amp;EBUSTI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2"/>
  <sheetViews>
    <sheetView zoomScaleNormal="100" workbookViewId="0">
      <selection activeCell="V58" sqref="V58"/>
    </sheetView>
  </sheetViews>
  <sheetFormatPr defaultColWidth="8.5" defaultRowHeight="18" customHeight="1"/>
  <cols>
    <col min="1" max="1" width="23.75" style="1" customWidth="1"/>
    <col min="2" max="2" width="5.5" style="19" customWidth="1"/>
    <col min="3" max="3" width="5.25" style="23" customWidth="1"/>
    <col min="4" max="4" width="5.25" customWidth="1"/>
    <col min="5" max="7" width="5.25" style="23" customWidth="1"/>
    <col min="8" max="8" width="5.25" style="24" customWidth="1"/>
    <col min="9" max="10" width="5.25" style="23" customWidth="1"/>
    <col min="11" max="11" width="5" style="23" customWidth="1"/>
    <col min="12" max="18" width="5.25" style="23" customWidth="1"/>
    <col min="19" max="19" width="5.375" style="23" customWidth="1"/>
    <col min="20" max="20" width="5.25" style="23" customWidth="1"/>
    <col min="21" max="21" width="5" style="23" customWidth="1"/>
    <col min="22" max="22" width="8.375" style="1" customWidth="1"/>
    <col min="23" max="23" width="5.625" style="24" customWidth="1"/>
    <col min="24" max="24" width="5.625" style="2" customWidth="1"/>
    <col min="25" max="27" width="5.625" style="1" customWidth="1"/>
    <col min="28" max="28" width="8.375" style="1" customWidth="1"/>
    <col min="29" max="29" width="5.625" style="1" customWidth="1"/>
    <col min="30" max="31" width="8.375" style="1" customWidth="1"/>
    <col min="32" max="16384" width="8.5" style="1"/>
  </cols>
  <sheetData>
    <row r="1" spans="1:31" s="62" customFormat="1" ht="68.25" customHeight="1">
      <c r="A1" s="24"/>
      <c r="B1" s="4" t="s">
        <v>0</v>
      </c>
      <c r="C1" s="33">
        <v>42488</v>
      </c>
      <c r="D1" s="33">
        <v>42495</v>
      </c>
      <c r="E1" s="33">
        <v>42502</v>
      </c>
      <c r="F1" s="33">
        <v>42509</v>
      </c>
      <c r="G1" s="33">
        <v>42516</v>
      </c>
      <c r="H1" s="33">
        <v>42523</v>
      </c>
      <c r="I1" s="33">
        <v>42530</v>
      </c>
      <c r="J1" s="33">
        <v>42537</v>
      </c>
      <c r="K1" s="33">
        <v>42544</v>
      </c>
      <c r="L1" s="33">
        <v>42551</v>
      </c>
      <c r="M1" s="33">
        <v>42558</v>
      </c>
      <c r="N1" s="33">
        <v>42565</v>
      </c>
      <c r="O1" s="33">
        <v>42572</v>
      </c>
      <c r="P1" s="33">
        <v>42579</v>
      </c>
      <c r="Q1" s="33">
        <v>42586</v>
      </c>
      <c r="R1" s="33">
        <v>42593</v>
      </c>
      <c r="S1" s="33">
        <v>42600</v>
      </c>
      <c r="T1" s="33">
        <v>42607</v>
      </c>
      <c r="U1" s="122" t="s">
        <v>1</v>
      </c>
      <c r="V1" s="123" t="s">
        <v>2</v>
      </c>
      <c r="W1" s="63"/>
      <c r="X1" s="25" t="s">
        <v>3</v>
      </c>
      <c r="Y1" s="25" t="s">
        <v>361</v>
      </c>
      <c r="Z1" s="25" t="s">
        <v>367</v>
      </c>
      <c r="AA1" s="26" t="s">
        <v>4</v>
      </c>
      <c r="AB1" s="5" t="s">
        <v>5</v>
      </c>
      <c r="AC1" s="6" t="s">
        <v>6</v>
      </c>
      <c r="AD1" s="35"/>
      <c r="AE1" s="35"/>
    </row>
    <row r="2" spans="1:31" ht="18" customHeight="1">
      <c r="A2" s="8" t="s">
        <v>7</v>
      </c>
      <c r="B2" s="2"/>
      <c r="C2" s="9" t="s">
        <v>10</v>
      </c>
      <c r="D2" s="117" t="s">
        <v>10</v>
      </c>
      <c r="E2" s="9" t="s">
        <v>45</v>
      </c>
      <c r="F2" s="117" t="s">
        <v>45</v>
      </c>
      <c r="G2" s="118" t="s">
        <v>8</v>
      </c>
      <c r="H2" s="119" t="s">
        <v>8</v>
      </c>
      <c r="I2" s="9" t="s">
        <v>10</v>
      </c>
      <c r="J2" s="117" t="s">
        <v>10</v>
      </c>
      <c r="K2" s="9" t="s">
        <v>45</v>
      </c>
      <c r="L2" s="117" t="s">
        <v>45</v>
      </c>
      <c r="M2" s="118" t="s">
        <v>8</v>
      </c>
      <c r="N2" s="119" t="s">
        <v>8</v>
      </c>
      <c r="O2" s="9" t="s">
        <v>10</v>
      </c>
      <c r="P2" s="117" t="s">
        <v>10</v>
      </c>
      <c r="Q2" s="9" t="s">
        <v>45</v>
      </c>
      <c r="R2" s="117" t="s">
        <v>45</v>
      </c>
      <c r="S2" s="118" t="s">
        <v>8</v>
      </c>
      <c r="T2" s="119" t="s">
        <v>8</v>
      </c>
      <c r="U2" s="10"/>
      <c r="V2" s="4"/>
      <c r="W2" s="2"/>
      <c r="X2" s="1"/>
    </row>
    <row r="3" spans="1:31" s="14" customFormat="1" ht="18" customHeight="1" thickBot="1">
      <c r="A3" s="11" t="s">
        <v>11</v>
      </c>
      <c r="B3" s="12"/>
      <c r="C3" s="13"/>
      <c r="D3" s="13"/>
      <c r="E3" s="13"/>
      <c r="F3" s="13"/>
      <c r="G3" s="50"/>
      <c r="H3" s="13"/>
      <c r="I3" s="13"/>
      <c r="J3" s="9"/>
      <c r="K3" s="13"/>
      <c r="L3" s="13"/>
      <c r="M3" s="13"/>
      <c r="N3" s="13"/>
      <c r="O3" s="13"/>
      <c r="P3" s="13"/>
      <c r="Q3" s="13"/>
      <c r="R3" s="13"/>
      <c r="S3" s="13"/>
      <c r="T3" s="13"/>
      <c r="V3" s="15"/>
      <c r="W3" s="16"/>
    </row>
    <row r="4" spans="1:31" s="14" customFormat="1" ht="17.100000000000001" customHeight="1" thickBot="1">
      <c r="A4" s="17" t="s">
        <v>115</v>
      </c>
      <c r="B4" s="18" t="s">
        <v>15</v>
      </c>
      <c r="C4" s="19"/>
      <c r="D4" s="19">
        <v>35</v>
      </c>
      <c r="E4" s="19">
        <v>45</v>
      </c>
      <c r="F4" s="19">
        <v>37</v>
      </c>
      <c r="G4" s="24">
        <v>42</v>
      </c>
      <c r="H4" s="19"/>
      <c r="I4" s="19">
        <v>36</v>
      </c>
      <c r="J4" s="19"/>
      <c r="K4" s="19">
        <v>37</v>
      </c>
      <c r="L4" s="19"/>
      <c r="M4" s="19"/>
      <c r="N4" s="19"/>
      <c r="O4" s="13"/>
      <c r="P4" s="13"/>
      <c r="Q4" s="13"/>
      <c r="R4" s="13"/>
      <c r="S4" s="13"/>
      <c r="T4" s="19"/>
      <c r="U4" s="20">
        <f>COUNT(C4:D4,E4,F4,G4,H4,I4,J4,K4,L4,M4,N4,O4,P4,Q4,R4,S4)</f>
        <v>6</v>
      </c>
      <c r="V4" s="15">
        <f>AVERAGE(C4:T4)*2</f>
        <v>77.333333333333329</v>
      </c>
      <c r="W4" s="16" t="s">
        <v>116</v>
      </c>
    </row>
    <row r="5" spans="1:31" s="14" customFormat="1" ht="17.100000000000001" customHeight="1" thickBot="1">
      <c r="A5" s="17" t="s">
        <v>117</v>
      </c>
      <c r="B5" s="18" t="s">
        <v>22</v>
      </c>
      <c r="C5" s="19">
        <v>45</v>
      </c>
      <c r="D5" s="19">
        <v>49</v>
      </c>
      <c r="E5" s="19">
        <v>47</v>
      </c>
      <c r="F5" s="19">
        <v>42</v>
      </c>
      <c r="G5" s="24">
        <v>47</v>
      </c>
      <c r="H5" s="19">
        <v>48</v>
      </c>
      <c r="I5" s="19">
        <v>45</v>
      </c>
      <c r="J5" s="19">
        <v>46</v>
      </c>
      <c r="K5" s="19">
        <v>48</v>
      </c>
      <c r="L5" s="19">
        <v>48</v>
      </c>
      <c r="M5" s="19">
        <v>47</v>
      </c>
      <c r="N5" s="19">
        <v>50</v>
      </c>
      <c r="O5" s="13">
        <v>50</v>
      </c>
      <c r="P5" s="13">
        <v>49</v>
      </c>
      <c r="Q5" s="13">
        <v>49</v>
      </c>
      <c r="R5" s="13">
        <v>43</v>
      </c>
      <c r="S5" s="13">
        <v>49</v>
      </c>
      <c r="T5" s="19">
        <v>50</v>
      </c>
      <c r="U5" s="20">
        <f t="shared" ref="U5:U56" si="0">COUNT(C5:D5,E5,F5,G5,H5,I5,J5,K5,L5,M5,N5,O5,P5,Q5,R5,S5)</f>
        <v>17</v>
      </c>
      <c r="V5" s="15">
        <f t="shared" ref="V5:V33" si="1">AVERAGE(C5:S5)*2</f>
        <v>94.352941176470594</v>
      </c>
      <c r="W5" s="16" t="s">
        <v>116</v>
      </c>
    </row>
    <row r="6" spans="1:31" s="14" customFormat="1" ht="17.100000000000001" customHeight="1" thickBot="1">
      <c r="A6" s="17" t="s">
        <v>118</v>
      </c>
      <c r="B6" s="18" t="s">
        <v>13</v>
      </c>
      <c r="C6" s="19">
        <v>46</v>
      </c>
      <c r="D6" s="19"/>
      <c r="E6" s="19">
        <v>47</v>
      </c>
      <c r="F6" s="19">
        <v>46</v>
      </c>
      <c r="G6" s="24">
        <v>46</v>
      </c>
      <c r="H6" s="19">
        <v>48</v>
      </c>
      <c r="I6" s="19">
        <v>46</v>
      </c>
      <c r="J6" s="19">
        <v>45</v>
      </c>
      <c r="K6" s="19">
        <v>47</v>
      </c>
      <c r="L6" s="19">
        <v>48</v>
      </c>
      <c r="M6" s="19">
        <v>49</v>
      </c>
      <c r="N6" s="19">
        <v>47</v>
      </c>
      <c r="O6" s="13">
        <v>49</v>
      </c>
      <c r="P6" s="13">
        <v>49</v>
      </c>
      <c r="Q6" s="13">
        <v>49</v>
      </c>
      <c r="R6" s="13">
        <v>47</v>
      </c>
      <c r="S6" s="13">
        <v>50</v>
      </c>
      <c r="T6" s="19">
        <v>47</v>
      </c>
      <c r="U6" s="20">
        <f t="shared" si="0"/>
        <v>16</v>
      </c>
      <c r="V6" s="15">
        <f t="shared" si="1"/>
        <v>94.875</v>
      </c>
      <c r="W6" s="16" t="s">
        <v>116</v>
      </c>
    </row>
    <row r="7" spans="1:31" s="14" customFormat="1" ht="17.100000000000001" customHeight="1" thickBot="1">
      <c r="A7" s="17" t="s">
        <v>119</v>
      </c>
      <c r="B7" s="18" t="s">
        <v>15</v>
      </c>
      <c r="C7" s="19">
        <v>49</v>
      </c>
      <c r="D7" s="19">
        <v>47</v>
      </c>
      <c r="E7" s="19">
        <v>46</v>
      </c>
      <c r="F7" s="19">
        <v>48</v>
      </c>
      <c r="G7" s="24">
        <v>50</v>
      </c>
      <c r="H7" s="19">
        <v>48</v>
      </c>
      <c r="I7" s="19">
        <v>48</v>
      </c>
      <c r="J7" s="19">
        <v>45</v>
      </c>
      <c r="K7" s="19">
        <v>49</v>
      </c>
      <c r="L7" s="19">
        <v>43</v>
      </c>
      <c r="M7" s="19">
        <v>47</v>
      </c>
      <c r="N7" s="19">
        <v>47</v>
      </c>
      <c r="O7" s="13">
        <v>49</v>
      </c>
      <c r="P7" s="13">
        <v>46</v>
      </c>
      <c r="Q7" s="13">
        <v>49</v>
      </c>
      <c r="R7" s="13">
        <v>46</v>
      </c>
      <c r="S7" s="13">
        <v>47</v>
      </c>
      <c r="T7" s="19">
        <v>44</v>
      </c>
      <c r="U7" s="20">
        <f t="shared" si="0"/>
        <v>17</v>
      </c>
      <c r="V7" s="15">
        <f t="shared" si="1"/>
        <v>94.588235294117652</v>
      </c>
      <c r="W7" s="16" t="s">
        <v>116</v>
      </c>
      <c r="X7" s="1"/>
    </row>
    <row r="8" spans="1:31" s="14" customFormat="1" ht="17.100000000000001" customHeight="1" thickBot="1">
      <c r="A8" s="17" t="s">
        <v>231</v>
      </c>
      <c r="B8" s="18"/>
      <c r="C8" s="19"/>
      <c r="D8" s="19">
        <v>43</v>
      </c>
      <c r="E8" s="19"/>
      <c r="F8" s="19"/>
      <c r="G8" s="24"/>
      <c r="H8" s="19"/>
      <c r="I8" s="19"/>
      <c r="J8" s="19"/>
      <c r="K8" s="19"/>
      <c r="L8" s="19"/>
      <c r="M8" s="19"/>
      <c r="N8" s="19"/>
      <c r="O8" s="13"/>
      <c r="P8" s="13"/>
      <c r="Q8" s="13"/>
      <c r="R8" s="13"/>
      <c r="S8" s="13"/>
      <c r="T8" s="19"/>
      <c r="U8" s="20">
        <f t="shared" si="0"/>
        <v>1</v>
      </c>
      <c r="V8" s="15">
        <f t="shared" si="1"/>
        <v>86</v>
      </c>
      <c r="W8" s="16" t="s">
        <v>116</v>
      </c>
      <c r="X8" s="1"/>
    </row>
    <row r="9" spans="1:31" s="14" customFormat="1" ht="17.100000000000001" customHeight="1" thickBot="1">
      <c r="A9" s="17" t="s">
        <v>309</v>
      </c>
      <c r="B9" s="18" t="s">
        <v>13</v>
      </c>
      <c r="C9" s="19">
        <v>36</v>
      </c>
      <c r="D9" s="19"/>
      <c r="E9" s="19"/>
      <c r="F9" s="19"/>
      <c r="G9" s="24"/>
      <c r="H9" s="19"/>
      <c r="I9" s="19"/>
      <c r="J9" s="19"/>
      <c r="K9" s="19"/>
      <c r="L9" s="19"/>
      <c r="M9" s="19"/>
      <c r="N9" s="19"/>
      <c r="O9" s="13"/>
      <c r="P9" s="13"/>
      <c r="Q9" s="13"/>
      <c r="R9" s="13"/>
      <c r="S9" s="13"/>
      <c r="T9" s="19"/>
      <c r="U9" s="20">
        <f t="shared" si="0"/>
        <v>1</v>
      </c>
      <c r="V9" s="15">
        <f t="shared" ref="V9" si="2">AVERAGE(C9:S9)*2</f>
        <v>72</v>
      </c>
      <c r="W9" s="16" t="s">
        <v>116</v>
      </c>
      <c r="X9" s="1"/>
    </row>
    <row r="10" spans="1:31" s="14" customFormat="1" ht="17.100000000000001" customHeight="1" thickBot="1">
      <c r="A10" s="17" t="s">
        <v>219</v>
      </c>
      <c r="B10" s="18" t="s">
        <v>13</v>
      </c>
      <c r="C10" s="19">
        <v>19</v>
      </c>
      <c r="D10" s="19"/>
      <c r="E10" s="19">
        <v>36</v>
      </c>
      <c r="F10" s="19">
        <v>38</v>
      </c>
      <c r="G10" s="24">
        <v>36</v>
      </c>
      <c r="H10" s="19"/>
      <c r="I10" s="19"/>
      <c r="J10" s="19"/>
      <c r="K10" s="19">
        <v>40</v>
      </c>
      <c r="L10" s="19">
        <v>39</v>
      </c>
      <c r="M10" s="19">
        <v>38</v>
      </c>
      <c r="N10" s="19">
        <v>27</v>
      </c>
      <c r="O10" s="13">
        <v>42</v>
      </c>
      <c r="P10" s="13">
        <v>37</v>
      </c>
      <c r="Q10" s="13">
        <v>43</v>
      </c>
      <c r="R10" s="13">
        <v>42</v>
      </c>
      <c r="S10" s="13">
        <v>42</v>
      </c>
      <c r="T10" s="19">
        <v>37</v>
      </c>
      <c r="U10" s="20">
        <f t="shared" si="0"/>
        <v>13</v>
      </c>
      <c r="V10" s="15">
        <f t="shared" si="1"/>
        <v>73.692307692307693</v>
      </c>
      <c r="W10" s="16" t="s">
        <v>116</v>
      </c>
      <c r="X10" s="1"/>
    </row>
    <row r="11" spans="1:31" s="14" customFormat="1" ht="17.100000000000001" customHeight="1" thickBot="1">
      <c r="A11" s="17" t="s">
        <v>271</v>
      </c>
      <c r="B11" s="18"/>
      <c r="C11" s="19"/>
      <c r="D11" s="19">
        <v>13</v>
      </c>
      <c r="E11" s="19"/>
      <c r="F11" s="19"/>
      <c r="G11" s="24"/>
      <c r="H11" s="19"/>
      <c r="I11" s="19"/>
      <c r="J11" s="19"/>
      <c r="K11" s="19"/>
      <c r="L11" s="19"/>
      <c r="M11" s="19"/>
      <c r="N11" s="19"/>
      <c r="O11" s="13"/>
      <c r="P11" s="13"/>
      <c r="Q11" s="13"/>
      <c r="R11" s="13"/>
      <c r="S11" s="13"/>
      <c r="T11" s="19"/>
      <c r="U11" s="20">
        <f t="shared" si="0"/>
        <v>1</v>
      </c>
      <c r="V11" s="15">
        <f t="shared" si="1"/>
        <v>26</v>
      </c>
      <c r="W11" s="16" t="s">
        <v>116</v>
      </c>
      <c r="X11" s="1"/>
    </row>
    <row r="12" spans="1:31" s="14" customFormat="1" ht="17.100000000000001" customHeight="1" thickBot="1">
      <c r="A12" s="17" t="s">
        <v>120</v>
      </c>
      <c r="B12" s="18"/>
      <c r="C12" s="19"/>
      <c r="D12" s="19"/>
      <c r="E12" s="19"/>
      <c r="F12" s="19"/>
      <c r="G12" s="24"/>
      <c r="H12" s="19"/>
      <c r="I12" s="19">
        <v>46</v>
      </c>
      <c r="J12" s="19"/>
      <c r="K12" s="19">
        <v>43</v>
      </c>
      <c r="L12" s="19">
        <v>36</v>
      </c>
      <c r="M12" s="19">
        <v>43</v>
      </c>
      <c r="N12" s="19">
        <v>36</v>
      </c>
      <c r="O12" s="13"/>
      <c r="P12" s="13">
        <v>37</v>
      </c>
      <c r="Q12" s="13"/>
      <c r="R12" s="13"/>
      <c r="S12" s="13"/>
      <c r="T12" s="19">
        <v>40</v>
      </c>
      <c r="U12" s="20">
        <f t="shared" ref="U12" si="3">COUNT(C12:D12,E12,F12,G12,H12,I12,J12,K12,L12,M12,N12,O12,P12,Q12,R12,S12)</f>
        <v>6</v>
      </c>
      <c r="V12" s="15">
        <f t="shared" ref="V12" si="4">AVERAGE(C12:S12)*2</f>
        <v>80.333333333333329</v>
      </c>
      <c r="W12" s="16" t="s">
        <v>116</v>
      </c>
      <c r="X12" s="1"/>
    </row>
    <row r="13" spans="1:31" ht="17.100000000000001" customHeight="1" thickBot="1">
      <c r="A13" s="30" t="s">
        <v>121</v>
      </c>
      <c r="B13" s="31" t="s">
        <v>30</v>
      </c>
      <c r="D13" s="23">
        <v>43</v>
      </c>
      <c r="E13" s="23">
        <v>48</v>
      </c>
      <c r="F13" s="23">
        <v>45</v>
      </c>
      <c r="G13" s="24">
        <v>47</v>
      </c>
      <c r="H13" s="23">
        <v>44</v>
      </c>
      <c r="I13" s="23">
        <v>46</v>
      </c>
      <c r="K13" s="23">
        <v>48</v>
      </c>
      <c r="L13" s="23">
        <v>47</v>
      </c>
      <c r="M13" s="23">
        <v>49</v>
      </c>
      <c r="O13" s="23">
        <v>46</v>
      </c>
      <c r="P13" s="23">
        <v>48</v>
      </c>
      <c r="Q13" s="23">
        <v>47</v>
      </c>
      <c r="S13" s="23">
        <v>48</v>
      </c>
      <c r="T13" s="23">
        <v>48</v>
      </c>
      <c r="U13" s="20">
        <f t="shared" si="0"/>
        <v>13</v>
      </c>
      <c r="V13" s="15">
        <f t="shared" si="1"/>
        <v>93.230769230769226</v>
      </c>
      <c r="W13" s="16" t="s">
        <v>116</v>
      </c>
      <c r="X13" s="1"/>
      <c r="Y13" s="14"/>
    </row>
    <row r="14" spans="1:31" ht="17.100000000000001" customHeight="1" thickBot="1">
      <c r="A14" s="17" t="s">
        <v>122</v>
      </c>
      <c r="B14" s="18" t="s">
        <v>22</v>
      </c>
      <c r="C14" s="19">
        <v>45</v>
      </c>
      <c r="D14" s="19">
        <v>48</v>
      </c>
      <c r="E14" s="19">
        <v>48</v>
      </c>
      <c r="F14" s="19">
        <v>44</v>
      </c>
      <c r="G14" s="24">
        <v>47</v>
      </c>
      <c r="H14" s="19">
        <v>49</v>
      </c>
      <c r="I14" s="19">
        <v>46</v>
      </c>
      <c r="J14" s="19"/>
      <c r="K14" s="19">
        <v>44</v>
      </c>
      <c r="L14" s="19">
        <v>41</v>
      </c>
      <c r="M14" s="19">
        <v>44</v>
      </c>
      <c r="N14" s="19">
        <v>49</v>
      </c>
      <c r="O14" s="13">
        <v>49</v>
      </c>
      <c r="P14" s="13">
        <v>47</v>
      </c>
      <c r="Q14" s="13">
        <v>48</v>
      </c>
      <c r="R14" s="13">
        <v>47</v>
      </c>
      <c r="S14" s="13">
        <v>47</v>
      </c>
      <c r="T14" s="19">
        <v>48</v>
      </c>
      <c r="U14" s="20">
        <f t="shared" si="0"/>
        <v>16</v>
      </c>
      <c r="V14" s="15">
        <f t="shared" si="1"/>
        <v>92.875</v>
      </c>
      <c r="W14" s="16" t="s">
        <v>116</v>
      </c>
      <c r="X14" s="1"/>
    </row>
    <row r="15" spans="1:31" ht="17.100000000000001" customHeight="1" thickBot="1">
      <c r="A15" s="17" t="s">
        <v>123</v>
      </c>
      <c r="B15" s="18" t="s">
        <v>15</v>
      </c>
      <c r="C15" s="19">
        <v>37</v>
      </c>
      <c r="D15" s="19">
        <v>39</v>
      </c>
      <c r="E15" s="19">
        <v>39</v>
      </c>
      <c r="F15" s="19">
        <v>35</v>
      </c>
      <c r="G15" s="24">
        <v>46</v>
      </c>
      <c r="H15" s="19">
        <v>44</v>
      </c>
      <c r="I15" s="19">
        <v>37</v>
      </c>
      <c r="J15" s="19">
        <v>37</v>
      </c>
      <c r="K15" s="19">
        <v>39</v>
      </c>
      <c r="L15" s="19">
        <v>39</v>
      </c>
      <c r="M15" s="19">
        <v>38</v>
      </c>
      <c r="N15" s="19">
        <v>43</v>
      </c>
      <c r="O15" s="13">
        <v>42</v>
      </c>
      <c r="P15" s="13">
        <v>26</v>
      </c>
      <c r="Q15" s="13">
        <v>37</v>
      </c>
      <c r="R15" s="13">
        <v>24</v>
      </c>
      <c r="S15" s="13">
        <v>33</v>
      </c>
      <c r="T15" s="19">
        <v>37</v>
      </c>
      <c r="U15" s="20">
        <f t="shared" si="0"/>
        <v>17</v>
      </c>
      <c r="V15" s="15">
        <f t="shared" si="1"/>
        <v>74.705882352941174</v>
      </c>
      <c r="W15" s="16" t="s">
        <v>116</v>
      </c>
      <c r="X15" s="14"/>
    </row>
    <row r="16" spans="1:31" ht="17.100000000000001" customHeight="1" thickBot="1">
      <c r="A16" s="17" t="s">
        <v>124</v>
      </c>
      <c r="B16" s="18" t="s">
        <v>13</v>
      </c>
      <c r="C16" s="19">
        <v>46</v>
      </c>
      <c r="D16" s="19">
        <v>44</v>
      </c>
      <c r="E16" s="19">
        <v>50</v>
      </c>
      <c r="F16" s="19">
        <v>44</v>
      </c>
      <c r="G16" s="24">
        <v>49</v>
      </c>
      <c r="H16" s="19">
        <v>49</v>
      </c>
      <c r="I16" s="19">
        <v>44</v>
      </c>
      <c r="J16" s="19">
        <v>44</v>
      </c>
      <c r="K16" s="19">
        <v>35</v>
      </c>
      <c r="L16" s="19">
        <v>40</v>
      </c>
      <c r="M16" s="19">
        <v>42</v>
      </c>
      <c r="N16" s="19">
        <v>32</v>
      </c>
      <c r="O16" s="13">
        <v>33</v>
      </c>
      <c r="P16" s="13"/>
      <c r="Q16" s="13"/>
      <c r="R16" s="13"/>
      <c r="S16" s="13"/>
      <c r="T16" s="19"/>
      <c r="U16" s="20">
        <f t="shared" si="0"/>
        <v>13</v>
      </c>
      <c r="V16" s="15">
        <f t="shared" si="1"/>
        <v>84.92307692307692</v>
      </c>
      <c r="W16" s="16" t="s">
        <v>116</v>
      </c>
      <c r="X16" s="14"/>
    </row>
    <row r="17" spans="1:24" ht="17.100000000000001" customHeight="1" thickBot="1">
      <c r="A17" s="17" t="s">
        <v>169</v>
      </c>
      <c r="B17" s="18" t="s">
        <v>314</v>
      </c>
      <c r="C17" s="19">
        <v>41</v>
      </c>
      <c r="D17" s="19">
        <v>42</v>
      </c>
      <c r="E17" s="19">
        <v>47</v>
      </c>
      <c r="F17" s="19">
        <v>35</v>
      </c>
      <c r="G17" s="24">
        <v>36</v>
      </c>
      <c r="H17" s="19">
        <v>31</v>
      </c>
      <c r="I17" s="19">
        <v>41</v>
      </c>
      <c r="J17" s="19">
        <v>39</v>
      </c>
      <c r="K17" s="19">
        <v>47</v>
      </c>
      <c r="L17" s="19">
        <v>47</v>
      </c>
      <c r="M17" s="19">
        <v>46</v>
      </c>
      <c r="N17" s="19">
        <v>44</v>
      </c>
      <c r="O17" s="13">
        <v>45</v>
      </c>
      <c r="P17" s="13">
        <v>44</v>
      </c>
      <c r="Q17" s="13">
        <v>48</v>
      </c>
      <c r="R17" s="13"/>
      <c r="S17" s="13">
        <v>49</v>
      </c>
      <c r="T17" s="19"/>
      <c r="U17" s="20">
        <f t="shared" si="0"/>
        <v>16</v>
      </c>
      <c r="V17" s="15">
        <f t="shared" si="1"/>
        <v>85.25</v>
      </c>
      <c r="W17" s="16" t="s">
        <v>116</v>
      </c>
      <c r="X17" s="14"/>
    </row>
    <row r="18" spans="1:24" ht="17.100000000000001" customHeight="1" thickBot="1">
      <c r="A18" s="17" t="s">
        <v>125</v>
      </c>
      <c r="B18" s="18"/>
      <c r="C18" s="19">
        <v>43</v>
      </c>
      <c r="D18" s="19">
        <v>41</v>
      </c>
      <c r="E18" s="19">
        <v>45</v>
      </c>
      <c r="F18" s="19">
        <v>46</v>
      </c>
      <c r="G18" s="24">
        <v>47</v>
      </c>
      <c r="H18" s="19">
        <v>47</v>
      </c>
      <c r="I18" s="19">
        <v>42</v>
      </c>
      <c r="J18" s="19">
        <v>50</v>
      </c>
      <c r="K18" s="19">
        <v>49</v>
      </c>
      <c r="L18" s="19">
        <v>48</v>
      </c>
      <c r="M18" s="19">
        <v>48</v>
      </c>
      <c r="N18" s="19">
        <v>47</v>
      </c>
      <c r="O18" s="13">
        <v>48</v>
      </c>
      <c r="P18" s="13">
        <v>48</v>
      </c>
      <c r="Q18" s="13">
        <v>47</v>
      </c>
      <c r="R18" s="13">
        <v>50</v>
      </c>
      <c r="S18" s="13">
        <v>46</v>
      </c>
      <c r="T18" s="19">
        <v>46</v>
      </c>
      <c r="U18" s="20">
        <f t="shared" si="0"/>
        <v>17</v>
      </c>
      <c r="V18" s="15">
        <f t="shared" si="1"/>
        <v>93.17647058823529</v>
      </c>
      <c r="W18" s="16" t="s">
        <v>116</v>
      </c>
      <c r="X18" s="14"/>
    </row>
    <row r="19" spans="1:24" ht="17.100000000000001" customHeight="1" thickBot="1">
      <c r="A19" s="17" t="s">
        <v>334</v>
      </c>
      <c r="B19" s="18"/>
      <c r="C19" s="19"/>
      <c r="D19" s="19"/>
      <c r="E19" s="19"/>
      <c r="F19" s="19">
        <v>36</v>
      </c>
      <c r="G19" s="24">
        <v>46</v>
      </c>
      <c r="H19" s="19">
        <v>44</v>
      </c>
      <c r="I19" s="19">
        <v>43</v>
      </c>
      <c r="J19" s="19">
        <v>47</v>
      </c>
      <c r="K19" s="19">
        <v>36</v>
      </c>
      <c r="L19" s="19">
        <v>45</v>
      </c>
      <c r="M19" s="19">
        <v>46</v>
      </c>
      <c r="N19" s="19">
        <v>47</v>
      </c>
      <c r="O19" s="13">
        <v>47</v>
      </c>
      <c r="P19" s="13">
        <v>46</v>
      </c>
      <c r="Q19" s="13">
        <v>48</v>
      </c>
      <c r="R19" s="13">
        <v>44</v>
      </c>
      <c r="S19" s="13">
        <v>47</v>
      </c>
      <c r="T19" s="19">
        <v>39</v>
      </c>
      <c r="U19" s="20">
        <f t="shared" si="0"/>
        <v>14</v>
      </c>
      <c r="V19" s="15">
        <f t="shared" ref="V19" si="5">AVERAGE(C19:S19)*2</f>
        <v>88.857142857142861</v>
      </c>
      <c r="W19" s="16" t="s">
        <v>116</v>
      </c>
      <c r="X19" s="14"/>
    </row>
    <row r="20" spans="1:24" ht="17.100000000000001" customHeight="1" thickBot="1">
      <c r="A20" s="17" t="s">
        <v>333</v>
      </c>
      <c r="B20" s="18"/>
      <c r="C20" s="19"/>
      <c r="D20" s="19"/>
      <c r="E20" s="19"/>
      <c r="F20" s="19">
        <v>38</v>
      </c>
      <c r="G20" s="24">
        <v>43</v>
      </c>
      <c r="H20" s="19">
        <v>40</v>
      </c>
      <c r="I20" s="19">
        <v>46</v>
      </c>
      <c r="J20" s="19">
        <v>46</v>
      </c>
      <c r="K20" s="19">
        <v>48</v>
      </c>
      <c r="L20" s="19">
        <v>45</v>
      </c>
      <c r="M20" s="19">
        <v>48</v>
      </c>
      <c r="N20" s="19">
        <v>46</v>
      </c>
      <c r="O20" s="13">
        <v>44</v>
      </c>
      <c r="P20" s="13">
        <v>50</v>
      </c>
      <c r="Q20" s="13">
        <v>46</v>
      </c>
      <c r="R20" s="13">
        <v>44</v>
      </c>
      <c r="S20" s="13">
        <v>44</v>
      </c>
      <c r="T20" s="19">
        <v>44</v>
      </c>
      <c r="U20" s="20">
        <f t="shared" si="0"/>
        <v>14</v>
      </c>
      <c r="V20" s="15">
        <f t="shared" ref="V20" si="6">AVERAGE(C20:S20)*2</f>
        <v>89.714285714285708</v>
      </c>
      <c r="W20" s="16" t="s">
        <v>116</v>
      </c>
      <c r="X20" s="14"/>
    </row>
    <row r="21" spans="1:24" ht="17.100000000000001" customHeight="1" thickBot="1">
      <c r="A21" s="17" t="s">
        <v>249</v>
      </c>
      <c r="B21" s="18"/>
      <c r="C21" s="19"/>
      <c r="D21" s="19"/>
      <c r="E21" s="19"/>
      <c r="F21" s="19"/>
      <c r="G21" s="24"/>
      <c r="H21" s="19"/>
      <c r="I21" s="19">
        <v>46</v>
      </c>
      <c r="J21" s="19"/>
      <c r="K21" s="19"/>
      <c r="L21" s="19"/>
      <c r="M21" s="19"/>
      <c r="N21" s="19"/>
      <c r="O21" s="13"/>
      <c r="P21" s="13"/>
      <c r="Q21" s="13">
        <v>45</v>
      </c>
      <c r="R21" s="13"/>
      <c r="S21" s="13"/>
      <c r="T21" s="19"/>
      <c r="U21" s="20">
        <f t="shared" ref="U21:U22" si="7">COUNT(C21:D21,E21,F21,G21,H21,I21,J21,K21,L21,M21,N21,O21,P21,Q21,R21,S21)</f>
        <v>2</v>
      </c>
      <c r="V21" s="15">
        <f t="shared" ref="V21:V22" si="8">AVERAGE(C21:S21)*2</f>
        <v>91</v>
      </c>
      <c r="W21" s="16" t="s">
        <v>116</v>
      </c>
      <c r="X21" s="14"/>
    </row>
    <row r="22" spans="1:24" ht="17.100000000000001" customHeight="1" thickBot="1">
      <c r="A22" s="17" t="s">
        <v>126</v>
      </c>
      <c r="B22" s="18" t="s">
        <v>22</v>
      </c>
      <c r="C22" s="19"/>
      <c r="D22" s="19"/>
      <c r="E22" s="19"/>
      <c r="F22" s="19"/>
      <c r="G22" s="24"/>
      <c r="H22" s="19"/>
      <c r="I22" s="19">
        <v>42</v>
      </c>
      <c r="J22" s="19"/>
      <c r="K22" s="19"/>
      <c r="L22" s="19"/>
      <c r="M22" s="19">
        <v>44</v>
      </c>
      <c r="N22" s="19"/>
      <c r="O22" s="13"/>
      <c r="P22" s="13"/>
      <c r="Q22" s="13">
        <v>44</v>
      </c>
      <c r="R22" s="13"/>
      <c r="S22" s="13">
        <v>46</v>
      </c>
      <c r="T22" s="19">
        <v>40</v>
      </c>
      <c r="U22" s="20">
        <f t="shared" si="7"/>
        <v>4</v>
      </c>
      <c r="V22" s="15">
        <f t="shared" si="8"/>
        <v>88</v>
      </c>
      <c r="W22" s="16" t="s">
        <v>116</v>
      </c>
      <c r="X22" s="14"/>
    </row>
    <row r="23" spans="1:24" ht="17.100000000000001" customHeight="1" thickBot="1">
      <c r="A23" s="17" t="s">
        <v>127</v>
      </c>
      <c r="B23" s="18"/>
      <c r="C23" s="12">
        <v>47</v>
      </c>
      <c r="D23" s="19">
        <v>46</v>
      </c>
      <c r="E23" s="19">
        <v>50</v>
      </c>
      <c r="F23" s="19">
        <v>49</v>
      </c>
      <c r="G23" s="24">
        <v>50</v>
      </c>
      <c r="H23" s="19">
        <v>47</v>
      </c>
      <c r="I23" s="19">
        <v>48</v>
      </c>
      <c r="J23" s="19">
        <v>47</v>
      </c>
      <c r="K23" s="19">
        <v>49</v>
      </c>
      <c r="L23" s="19">
        <v>49</v>
      </c>
      <c r="M23" s="19">
        <v>48</v>
      </c>
      <c r="N23" s="19">
        <v>50</v>
      </c>
      <c r="O23" s="13">
        <v>49</v>
      </c>
      <c r="P23" s="13">
        <v>47</v>
      </c>
      <c r="Q23" s="13">
        <v>47</v>
      </c>
      <c r="R23" s="13">
        <v>48</v>
      </c>
      <c r="S23" s="13">
        <v>50</v>
      </c>
      <c r="T23" s="12">
        <v>48</v>
      </c>
      <c r="U23" s="20">
        <f t="shared" si="0"/>
        <v>17</v>
      </c>
      <c r="V23" s="15">
        <f t="shared" si="1"/>
        <v>96.588235294117652</v>
      </c>
      <c r="W23" s="16" t="s">
        <v>116</v>
      </c>
      <c r="X23" s="1"/>
    </row>
    <row r="24" spans="1:24" ht="17.100000000000001" customHeight="1" thickBot="1">
      <c r="A24" s="17" t="s">
        <v>128</v>
      </c>
      <c r="B24" s="18"/>
      <c r="C24" s="23">
        <v>49</v>
      </c>
      <c r="D24" s="23"/>
      <c r="E24" s="23">
        <v>50</v>
      </c>
      <c r="F24" s="23">
        <v>49</v>
      </c>
      <c r="G24" s="24">
        <v>49</v>
      </c>
      <c r="H24" s="23">
        <v>47</v>
      </c>
      <c r="I24" s="23">
        <v>49</v>
      </c>
      <c r="J24" s="23">
        <v>48</v>
      </c>
      <c r="K24" s="23">
        <v>50</v>
      </c>
      <c r="L24" s="23">
        <v>43</v>
      </c>
      <c r="M24" s="23">
        <v>49</v>
      </c>
      <c r="U24" s="20">
        <f t="shared" si="0"/>
        <v>10</v>
      </c>
      <c r="V24" s="15">
        <f t="shared" si="1"/>
        <v>96.6</v>
      </c>
      <c r="W24" s="16" t="s">
        <v>116</v>
      </c>
      <c r="X24" s="1"/>
    </row>
    <row r="25" spans="1:24" ht="17.100000000000001" customHeight="1" thickBot="1">
      <c r="A25" s="17" t="s">
        <v>129</v>
      </c>
      <c r="B25" s="18"/>
      <c r="D25" s="23">
        <v>46</v>
      </c>
      <c r="E25" s="23">
        <v>45</v>
      </c>
      <c r="F25" s="23">
        <v>41</v>
      </c>
      <c r="G25" s="24"/>
      <c r="H25" s="23">
        <v>40</v>
      </c>
      <c r="I25" s="23">
        <v>47</v>
      </c>
      <c r="K25" s="23">
        <v>47</v>
      </c>
      <c r="L25" s="23">
        <v>37</v>
      </c>
      <c r="M25" s="23">
        <v>44</v>
      </c>
      <c r="N25" s="23">
        <v>37</v>
      </c>
      <c r="O25" s="23">
        <v>49</v>
      </c>
      <c r="P25" s="23">
        <v>45</v>
      </c>
      <c r="Q25" s="23">
        <v>47</v>
      </c>
      <c r="S25" s="23">
        <v>42</v>
      </c>
      <c r="T25" s="23">
        <v>38</v>
      </c>
      <c r="U25" s="20">
        <f t="shared" si="0"/>
        <v>13</v>
      </c>
      <c r="V25" s="15">
        <f t="shared" si="1"/>
        <v>87.230769230769226</v>
      </c>
      <c r="W25" s="16" t="s">
        <v>116</v>
      </c>
      <c r="X25" s="1"/>
    </row>
    <row r="26" spans="1:24" ht="17.100000000000001" customHeight="1" thickBot="1">
      <c r="A26" s="17" t="s">
        <v>130</v>
      </c>
      <c r="B26" s="18"/>
      <c r="D26" s="23">
        <v>45</v>
      </c>
      <c r="E26" s="23">
        <v>48</v>
      </c>
      <c r="F26" s="23">
        <v>45</v>
      </c>
      <c r="G26" s="24"/>
      <c r="H26" s="23">
        <v>42</v>
      </c>
      <c r="J26" s="23">
        <v>44</v>
      </c>
      <c r="K26" s="23">
        <v>47</v>
      </c>
      <c r="L26" s="23">
        <v>49</v>
      </c>
      <c r="M26" s="23">
        <v>49</v>
      </c>
      <c r="N26" s="23">
        <v>45</v>
      </c>
      <c r="P26" s="23">
        <v>45</v>
      </c>
      <c r="U26" s="20">
        <f t="shared" si="0"/>
        <v>10</v>
      </c>
      <c r="V26" s="15">
        <f t="shared" si="1"/>
        <v>91.8</v>
      </c>
      <c r="W26" s="16" t="s">
        <v>116</v>
      </c>
      <c r="X26" s="1"/>
    </row>
    <row r="27" spans="1:24" ht="17.100000000000001" customHeight="1" thickBot="1">
      <c r="A27" s="17" t="s">
        <v>131</v>
      </c>
      <c r="B27" s="18"/>
      <c r="C27" s="23">
        <v>47</v>
      </c>
      <c r="D27" s="23">
        <v>45</v>
      </c>
      <c r="E27" s="23">
        <v>48</v>
      </c>
      <c r="F27" s="23">
        <v>46</v>
      </c>
      <c r="G27" s="24">
        <v>47</v>
      </c>
      <c r="H27" s="23">
        <v>46</v>
      </c>
      <c r="I27" s="23">
        <v>49</v>
      </c>
      <c r="J27" s="23">
        <v>47</v>
      </c>
      <c r="K27" s="23">
        <v>45</v>
      </c>
      <c r="L27" s="23">
        <v>38</v>
      </c>
      <c r="M27" s="23">
        <v>44</v>
      </c>
      <c r="N27" s="23">
        <v>41</v>
      </c>
      <c r="O27" s="23">
        <v>47</v>
      </c>
      <c r="Q27" s="23">
        <v>29</v>
      </c>
      <c r="R27" s="23">
        <v>43</v>
      </c>
      <c r="S27" s="23">
        <v>44</v>
      </c>
      <c r="T27" s="23">
        <v>47</v>
      </c>
      <c r="U27" s="20">
        <f t="shared" si="0"/>
        <v>16</v>
      </c>
      <c r="V27" s="15">
        <f t="shared" si="1"/>
        <v>88.25</v>
      </c>
      <c r="W27" s="16" t="s">
        <v>116</v>
      </c>
      <c r="X27" s="1"/>
    </row>
    <row r="28" spans="1:24" ht="17.100000000000001" customHeight="1" thickBot="1">
      <c r="A28" s="30" t="s">
        <v>132</v>
      </c>
      <c r="B28" s="31"/>
      <c r="C28" s="23">
        <v>30</v>
      </c>
      <c r="D28" s="23">
        <v>42</v>
      </c>
      <c r="E28" s="23">
        <v>28</v>
      </c>
      <c r="F28" s="80">
        <v>35</v>
      </c>
      <c r="G28" s="79">
        <v>32</v>
      </c>
      <c r="H28" s="23">
        <v>38</v>
      </c>
      <c r="I28" s="23">
        <v>40</v>
      </c>
      <c r="J28" s="23">
        <v>34</v>
      </c>
      <c r="K28" s="23">
        <v>37</v>
      </c>
      <c r="L28" s="23">
        <v>38</v>
      </c>
      <c r="M28" s="23">
        <v>43</v>
      </c>
      <c r="N28" s="23">
        <v>40</v>
      </c>
      <c r="O28" s="23">
        <v>45</v>
      </c>
      <c r="P28" s="23">
        <v>39</v>
      </c>
      <c r="Q28" s="23">
        <v>42</v>
      </c>
      <c r="R28" s="23">
        <v>45</v>
      </c>
      <c r="S28" s="23">
        <v>35</v>
      </c>
      <c r="T28" s="23">
        <v>24</v>
      </c>
      <c r="U28" s="20">
        <f t="shared" si="0"/>
        <v>17</v>
      </c>
      <c r="V28" s="15">
        <f t="shared" si="1"/>
        <v>75.647058823529406</v>
      </c>
      <c r="W28" s="16" t="s">
        <v>116</v>
      </c>
      <c r="X28" s="1"/>
    </row>
    <row r="29" spans="1:24" ht="17.100000000000001" customHeight="1" thickBot="1">
      <c r="A29" s="17" t="s">
        <v>133</v>
      </c>
      <c r="B29" s="18"/>
      <c r="C29" s="13">
        <v>46</v>
      </c>
      <c r="D29" s="13">
        <v>48</v>
      </c>
      <c r="E29" s="13">
        <v>48</v>
      </c>
      <c r="F29" s="13">
        <v>42</v>
      </c>
      <c r="G29" s="50">
        <v>47</v>
      </c>
      <c r="H29" s="13"/>
      <c r="I29" s="13">
        <v>46</v>
      </c>
      <c r="J29" s="13">
        <v>48</v>
      </c>
      <c r="K29" s="13">
        <v>47</v>
      </c>
      <c r="L29" s="13">
        <v>45</v>
      </c>
      <c r="M29" s="13">
        <v>48</v>
      </c>
      <c r="N29" s="13">
        <v>43</v>
      </c>
      <c r="O29" s="13">
        <v>45</v>
      </c>
      <c r="P29" s="13">
        <v>45</v>
      </c>
      <c r="Q29" s="13">
        <v>48</v>
      </c>
      <c r="R29" s="13">
        <v>46</v>
      </c>
      <c r="S29" s="13">
        <v>50</v>
      </c>
      <c r="T29" s="13">
        <v>46</v>
      </c>
      <c r="U29" s="20">
        <f t="shared" si="0"/>
        <v>16</v>
      </c>
      <c r="V29" s="15">
        <f t="shared" si="1"/>
        <v>92.75</v>
      </c>
      <c r="W29" s="16" t="s">
        <v>116</v>
      </c>
      <c r="X29"/>
    </row>
    <row r="30" spans="1:24" ht="17.100000000000001" customHeight="1" thickBot="1">
      <c r="A30" s="17" t="s">
        <v>134</v>
      </c>
      <c r="B30" s="18"/>
      <c r="C30" s="23">
        <v>42</v>
      </c>
      <c r="D30" s="23">
        <v>38</v>
      </c>
      <c r="E30" s="23">
        <v>47</v>
      </c>
      <c r="F30" s="23">
        <v>36</v>
      </c>
      <c r="G30" s="24">
        <v>43</v>
      </c>
      <c r="H30" s="23">
        <v>41</v>
      </c>
      <c r="I30" s="23">
        <v>43</v>
      </c>
      <c r="J30" s="23">
        <v>42</v>
      </c>
      <c r="K30" s="23">
        <v>45</v>
      </c>
      <c r="L30" s="23">
        <v>39</v>
      </c>
      <c r="M30" s="23">
        <v>41</v>
      </c>
      <c r="N30" s="23">
        <v>40</v>
      </c>
      <c r="O30" s="23">
        <v>47</v>
      </c>
      <c r="P30" s="23">
        <v>47</v>
      </c>
      <c r="Q30" s="23">
        <v>43</v>
      </c>
      <c r="R30" s="23">
        <v>40</v>
      </c>
      <c r="S30" s="23">
        <v>40</v>
      </c>
      <c r="T30" s="23">
        <v>38</v>
      </c>
      <c r="U30" s="20">
        <f t="shared" si="0"/>
        <v>17</v>
      </c>
      <c r="V30" s="15">
        <f t="shared" si="1"/>
        <v>84</v>
      </c>
      <c r="W30" s="16" t="s">
        <v>116</v>
      </c>
      <c r="X30" s="1"/>
    </row>
    <row r="31" spans="1:24" ht="17.100000000000001" customHeight="1" thickBot="1">
      <c r="A31" s="30" t="s">
        <v>209</v>
      </c>
      <c r="B31" s="31" t="s">
        <v>314</v>
      </c>
      <c r="C31" s="23">
        <v>43</v>
      </c>
      <c r="D31" s="23">
        <v>33</v>
      </c>
      <c r="E31" s="23">
        <v>38</v>
      </c>
      <c r="F31" s="23">
        <v>44</v>
      </c>
      <c r="G31" s="24">
        <v>46</v>
      </c>
      <c r="H31" s="23"/>
      <c r="I31" s="23">
        <v>43</v>
      </c>
      <c r="J31" s="23">
        <v>44</v>
      </c>
      <c r="M31" s="23">
        <v>45</v>
      </c>
      <c r="O31" s="23">
        <v>42</v>
      </c>
      <c r="U31" s="20">
        <f t="shared" si="0"/>
        <v>9</v>
      </c>
      <c r="V31" s="15">
        <f t="shared" si="1"/>
        <v>84</v>
      </c>
      <c r="W31" s="16" t="s">
        <v>116</v>
      </c>
      <c r="X31" s="14"/>
    </row>
    <row r="32" spans="1:24" ht="17.100000000000001" customHeight="1" thickBot="1">
      <c r="A32" s="30" t="s">
        <v>208</v>
      </c>
      <c r="B32" s="31" t="s">
        <v>16</v>
      </c>
      <c r="C32" s="23">
        <v>46</v>
      </c>
      <c r="D32" s="23">
        <v>42</v>
      </c>
      <c r="E32" s="23">
        <v>46</v>
      </c>
      <c r="F32" s="23">
        <v>44</v>
      </c>
      <c r="G32" s="24">
        <v>44</v>
      </c>
      <c r="H32" s="23"/>
      <c r="I32" s="23">
        <v>45</v>
      </c>
      <c r="J32" s="23">
        <v>47</v>
      </c>
      <c r="M32" s="23">
        <v>46</v>
      </c>
      <c r="O32" s="23">
        <v>44</v>
      </c>
      <c r="S32" s="23">
        <v>47</v>
      </c>
      <c r="U32" s="20">
        <f t="shared" si="0"/>
        <v>10</v>
      </c>
      <c r="V32" s="15">
        <f t="shared" si="1"/>
        <v>90.2</v>
      </c>
      <c r="W32" s="16" t="s">
        <v>116</v>
      </c>
      <c r="X32" s="14"/>
    </row>
    <row r="33" spans="1:24" ht="17.100000000000001" customHeight="1" thickBot="1">
      <c r="A33" s="30" t="s">
        <v>222</v>
      </c>
      <c r="B33" s="31"/>
      <c r="C33" s="23">
        <v>31</v>
      </c>
      <c r="D33" s="23"/>
      <c r="E33" s="23">
        <v>39</v>
      </c>
      <c r="G33" s="24">
        <v>41</v>
      </c>
      <c r="H33" s="23"/>
      <c r="I33" s="23">
        <v>40</v>
      </c>
      <c r="M33" s="23">
        <v>36</v>
      </c>
      <c r="O33" s="23">
        <v>39</v>
      </c>
      <c r="S33" s="23">
        <v>41</v>
      </c>
      <c r="U33" s="20">
        <f t="shared" si="0"/>
        <v>7</v>
      </c>
      <c r="V33" s="15">
        <f t="shared" si="1"/>
        <v>76.285714285714292</v>
      </c>
      <c r="W33" s="16" t="s">
        <v>116</v>
      </c>
      <c r="X33" s="14"/>
    </row>
    <row r="34" spans="1:24" ht="17.100000000000001" customHeight="1" thickBot="1">
      <c r="A34" s="30" t="s">
        <v>362</v>
      </c>
      <c r="B34" s="31"/>
      <c r="D34" s="23"/>
      <c r="G34" s="24"/>
      <c r="H34" s="23"/>
      <c r="Q34" s="23">
        <v>50</v>
      </c>
      <c r="R34" s="23">
        <v>47</v>
      </c>
      <c r="S34" s="23">
        <v>48</v>
      </c>
      <c r="U34" s="20">
        <f t="shared" ref="U34" si="9">COUNT(C34:D34,E34,F34,G34,H34,I34,J34,K34,L34,M34,N34,O34,P34,Q34,R34,S34)</f>
        <v>3</v>
      </c>
      <c r="V34" s="15">
        <f t="shared" ref="V34" si="10">AVERAGE(C34:S34)*2</f>
        <v>96.666666666666671</v>
      </c>
      <c r="W34" s="16" t="s">
        <v>116</v>
      </c>
      <c r="X34" s="14"/>
    </row>
    <row r="35" spans="1:24" ht="17.100000000000001" customHeight="1" thickBot="1">
      <c r="A35" s="30" t="s">
        <v>315</v>
      </c>
      <c r="B35" s="31"/>
      <c r="D35" s="23">
        <v>36</v>
      </c>
      <c r="G35" s="24"/>
      <c r="H35" s="23"/>
      <c r="U35" s="20">
        <f t="shared" si="0"/>
        <v>1</v>
      </c>
      <c r="V35" s="15">
        <f t="shared" ref="V35" si="11">AVERAGE(C35:S35)*2</f>
        <v>72</v>
      </c>
      <c r="W35" s="16" t="s">
        <v>116</v>
      </c>
      <c r="X35" s="14"/>
    </row>
    <row r="36" spans="1:24" ht="17.100000000000001" customHeight="1" thickBot="1">
      <c r="A36" s="30" t="s">
        <v>136</v>
      </c>
      <c r="B36" s="31"/>
      <c r="C36" s="23">
        <v>50</v>
      </c>
      <c r="D36" s="23">
        <v>50</v>
      </c>
      <c r="G36" s="24">
        <v>50</v>
      </c>
      <c r="H36" s="23">
        <v>49</v>
      </c>
      <c r="I36" s="23">
        <v>49</v>
      </c>
      <c r="J36" s="23">
        <v>47</v>
      </c>
      <c r="K36" s="23">
        <v>50</v>
      </c>
      <c r="L36" s="23">
        <v>48</v>
      </c>
      <c r="M36" s="23">
        <v>48</v>
      </c>
      <c r="N36" s="23">
        <v>47</v>
      </c>
      <c r="O36" s="23">
        <v>37</v>
      </c>
      <c r="P36" s="23">
        <v>48</v>
      </c>
      <c r="Q36" s="23">
        <v>50</v>
      </c>
      <c r="R36" s="23">
        <v>49</v>
      </c>
      <c r="S36" s="23">
        <v>50</v>
      </c>
      <c r="T36" s="13">
        <v>48</v>
      </c>
      <c r="U36" s="20">
        <f t="shared" si="0"/>
        <v>15</v>
      </c>
      <c r="V36" s="15">
        <f t="shared" ref="V36:V56" si="12">AVERAGE(C36:S36)*2</f>
        <v>96.266666666666666</v>
      </c>
      <c r="W36" s="16" t="s">
        <v>116</v>
      </c>
      <c r="X36" s="14"/>
    </row>
    <row r="37" spans="1:24" ht="17.100000000000001" customHeight="1" thickBot="1">
      <c r="A37" s="30" t="s">
        <v>137</v>
      </c>
      <c r="B37" s="31"/>
      <c r="C37" s="23">
        <v>46</v>
      </c>
      <c r="D37" s="23">
        <v>47</v>
      </c>
      <c r="E37" s="23">
        <v>50</v>
      </c>
      <c r="F37" s="23">
        <v>43</v>
      </c>
      <c r="G37" s="24">
        <v>49</v>
      </c>
      <c r="H37" s="23">
        <v>49</v>
      </c>
      <c r="I37" s="23">
        <v>46</v>
      </c>
      <c r="J37" s="23">
        <v>43</v>
      </c>
      <c r="K37" s="23">
        <v>49</v>
      </c>
      <c r="M37" s="23">
        <v>50</v>
      </c>
      <c r="N37" s="23">
        <v>46</v>
      </c>
      <c r="O37" s="23">
        <v>49</v>
      </c>
      <c r="P37" s="23">
        <v>47</v>
      </c>
      <c r="Q37" s="23">
        <v>43</v>
      </c>
      <c r="S37" s="23">
        <v>49</v>
      </c>
      <c r="T37" s="23">
        <v>47</v>
      </c>
      <c r="U37" s="20">
        <f t="shared" si="0"/>
        <v>15</v>
      </c>
      <c r="V37" s="15">
        <f t="shared" si="12"/>
        <v>94.13333333333334</v>
      </c>
      <c r="W37" s="16" t="s">
        <v>116</v>
      </c>
      <c r="X37" s="14"/>
    </row>
    <row r="38" spans="1:24" ht="17.100000000000001" customHeight="1" thickBot="1">
      <c r="A38" s="17" t="s">
        <v>138</v>
      </c>
      <c r="B38" s="18"/>
      <c r="C38" s="23">
        <v>43</v>
      </c>
      <c r="D38" s="23">
        <v>45</v>
      </c>
      <c r="E38" s="23">
        <v>46</v>
      </c>
      <c r="F38" s="23">
        <v>46</v>
      </c>
      <c r="G38" s="24"/>
      <c r="H38" s="23">
        <v>49</v>
      </c>
      <c r="I38" s="23">
        <v>47</v>
      </c>
      <c r="J38" s="23">
        <v>47</v>
      </c>
      <c r="K38" s="23">
        <v>45</v>
      </c>
      <c r="L38" s="23">
        <v>49</v>
      </c>
      <c r="M38" s="23">
        <v>47</v>
      </c>
      <c r="N38" s="23">
        <v>41</v>
      </c>
      <c r="O38" s="23">
        <v>45</v>
      </c>
      <c r="P38" s="23">
        <v>42</v>
      </c>
      <c r="Q38" s="23">
        <v>47</v>
      </c>
      <c r="R38" s="23">
        <v>46</v>
      </c>
      <c r="S38" s="23">
        <v>47</v>
      </c>
      <c r="T38" s="23">
        <v>46</v>
      </c>
      <c r="U38" s="20">
        <f t="shared" si="0"/>
        <v>16</v>
      </c>
      <c r="V38" s="15">
        <f t="shared" si="12"/>
        <v>91.5</v>
      </c>
      <c r="W38" s="16" t="s">
        <v>116</v>
      </c>
      <c r="X38" s="14"/>
    </row>
    <row r="39" spans="1:24" ht="17.100000000000001" customHeight="1" thickBot="1">
      <c r="A39" s="17" t="s">
        <v>139</v>
      </c>
      <c r="B39" s="18"/>
      <c r="C39" s="23">
        <v>42</v>
      </c>
      <c r="D39" s="23">
        <v>40</v>
      </c>
      <c r="E39" s="23">
        <v>40</v>
      </c>
      <c r="F39" s="23">
        <v>39</v>
      </c>
      <c r="G39" s="70"/>
      <c r="H39" s="23">
        <v>44</v>
      </c>
      <c r="N39" s="23">
        <v>47</v>
      </c>
      <c r="O39" s="23">
        <v>46</v>
      </c>
      <c r="Q39" s="23">
        <v>42</v>
      </c>
      <c r="S39" s="23">
        <v>39</v>
      </c>
      <c r="U39" s="20">
        <f t="shared" si="0"/>
        <v>9</v>
      </c>
      <c r="V39" s="15">
        <f t="shared" si="12"/>
        <v>84.222222222222229</v>
      </c>
      <c r="W39" s="16" t="s">
        <v>116</v>
      </c>
      <c r="X39" s="14"/>
    </row>
    <row r="40" spans="1:24" ht="17.100000000000001" customHeight="1" thickBot="1">
      <c r="A40" s="17" t="s">
        <v>358</v>
      </c>
      <c r="B40" s="18"/>
      <c r="D40" s="23"/>
      <c r="F40" s="154"/>
      <c r="G40" s="156"/>
      <c r="H40" s="76"/>
      <c r="O40" s="23">
        <v>24</v>
      </c>
      <c r="U40" s="20">
        <f t="shared" ref="U40" si="13">COUNT(C40:D40,E40,F40,G40,H40,I40,J40,K40,L40,M40,N40,O40,P40,Q40,R40,S40)</f>
        <v>1</v>
      </c>
      <c r="V40" s="15">
        <f t="shared" ref="V40" si="14">AVERAGE(C40:S40)*2</f>
        <v>48</v>
      </c>
      <c r="W40" s="16" t="s">
        <v>116</v>
      </c>
      <c r="X40" s="14"/>
    </row>
    <row r="41" spans="1:24" ht="17.100000000000001" customHeight="1" thickBot="1">
      <c r="A41" s="30" t="s">
        <v>141</v>
      </c>
      <c r="B41" s="31" t="s">
        <v>30</v>
      </c>
      <c r="D41" s="23"/>
      <c r="F41" s="23">
        <v>41</v>
      </c>
      <c r="G41" s="35">
        <v>37</v>
      </c>
      <c r="H41" s="23"/>
      <c r="U41" s="20">
        <f t="shared" si="0"/>
        <v>2</v>
      </c>
      <c r="V41" s="15">
        <f t="shared" si="12"/>
        <v>78</v>
      </c>
      <c r="W41" s="16" t="s">
        <v>116</v>
      </c>
      <c r="X41" s="1"/>
    </row>
    <row r="42" spans="1:24" ht="17.100000000000001" customHeight="1" thickBot="1">
      <c r="A42" s="30" t="s">
        <v>170</v>
      </c>
      <c r="B42" s="31" t="s">
        <v>30</v>
      </c>
      <c r="D42" s="23">
        <v>33</v>
      </c>
      <c r="E42" s="23">
        <v>35</v>
      </c>
      <c r="F42" s="23">
        <v>30</v>
      </c>
      <c r="G42" s="70">
        <v>35</v>
      </c>
      <c r="H42" s="23">
        <v>39</v>
      </c>
      <c r="I42" s="23">
        <v>39</v>
      </c>
      <c r="J42" s="23">
        <v>28</v>
      </c>
      <c r="K42" s="23">
        <v>36</v>
      </c>
      <c r="L42" s="23">
        <v>32</v>
      </c>
      <c r="M42" s="23">
        <v>37</v>
      </c>
      <c r="N42" s="23">
        <v>38</v>
      </c>
      <c r="O42" s="23">
        <v>41</v>
      </c>
      <c r="P42" s="23">
        <v>43</v>
      </c>
      <c r="Q42" s="23">
        <v>39</v>
      </c>
      <c r="U42" s="20">
        <f t="shared" si="0"/>
        <v>14</v>
      </c>
      <c r="V42" s="15">
        <f t="shared" si="12"/>
        <v>72.142857142857139</v>
      </c>
      <c r="W42" s="16" t="s">
        <v>116</v>
      </c>
      <c r="X42" s="1"/>
    </row>
    <row r="43" spans="1:24" ht="17.100000000000001" customHeight="1" thickBot="1">
      <c r="A43" s="30" t="s">
        <v>307</v>
      </c>
      <c r="B43" s="31" t="s">
        <v>314</v>
      </c>
      <c r="D43" s="23">
        <v>32</v>
      </c>
      <c r="E43" s="23">
        <v>37</v>
      </c>
      <c r="F43" s="154">
        <v>33</v>
      </c>
      <c r="G43" s="156">
        <v>34</v>
      </c>
      <c r="H43" s="76">
        <v>42</v>
      </c>
      <c r="I43" s="23">
        <v>35</v>
      </c>
      <c r="J43" s="23">
        <v>26</v>
      </c>
      <c r="K43" s="23">
        <v>27</v>
      </c>
      <c r="L43" s="23">
        <v>30</v>
      </c>
      <c r="M43" s="23">
        <v>41</v>
      </c>
      <c r="N43" s="23">
        <v>40</v>
      </c>
      <c r="O43" s="23">
        <v>32</v>
      </c>
      <c r="P43" s="23">
        <v>29</v>
      </c>
      <c r="Q43" s="23">
        <v>36</v>
      </c>
      <c r="S43" s="23">
        <v>33</v>
      </c>
      <c r="T43" s="23">
        <v>34</v>
      </c>
      <c r="U43" s="20">
        <f t="shared" si="0"/>
        <v>15</v>
      </c>
      <c r="V43" s="15">
        <f t="shared" ref="V43" si="15">AVERAGE(C43:S43)*2</f>
        <v>67.599999999999994</v>
      </c>
      <c r="W43" s="16" t="s">
        <v>116</v>
      </c>
      <c r="X43" s="1"/>
    </row>
    <row r="44" spans="1:24" ht="17.100000000000001" customHeight="1" thickBot="1">
      <c r="A44" s="17" t="s">
        <v>142</v>
      </c>
      <c r="B44" s="18"/>
      <c r="D44" s="23"/>
      <c r="E44" s="23">
        <v>42</v>
      </c>
      <c r="F44" s="154"/>
      <c r="G44" s="156"/>
      <c r="H44" s="76">
        <v>46</v>
      </c>
      <c r="J44" s="23">
        <v>46</v>
      </c>
      <c r="K44" s="23">
        <v>47</v>
      </c>
      <c r="L44" s="23">
        <v>46</v>
      </c>
      <c r="M44" s="23">
        <v>47</v>
      </c>
      <c r="Q44" s="23">
        <v>48</v>
      </c>
      <c r="U44" s="20">
        <f t="shared" si="0"/>
        <v>7</v>
      </c>
      <c r="V44" s="15">
        <f t="shared" si="12"/>
        <v>92</v>
      </c>
      <c r="W44" s="16" t="s">
        <v>116</v>
      </c>
      <c r="X44" s="14"/>
    </row>
    <row r="45" spans="1:24" ht="17.100000000000001" customHeight="1" thickBot="1">
      <c r="A45" s="17" t="s">
        <v>143</v>
      </c>
      <c r="B45" s="18" t="s">
        <v>13</v>
      </c>
      <c r="C45" s="23">
        <v>46</v>
      </c>
      <c r="D45" s="23">
        <v>47</v>
      </c>
      <c r="E45" s="23">
        <v>43</v>
      </c>
      <c r="F45" s="23">
        <v>40</v>
      </c>
      <c r="G45" s="101">
        <v>39</v>
      </c>
      <c r="H45" s="23">
        <v>45</v>
      </c>
      <c r="J45" s="23">
        <v>39</v>
      </c>
      <c r="K45" s="23">
        <v>47</v>
      </c>
      <c r="L45" s="23">
        <v>47</v>
      </c>
      <c r="M45" s="23">
        <v>48</v>
      </c>
      <c r="N45" s="23">
        <v>46</v>
      </c>
      <c r="O45" s="23">
        <v>43</v>
      </c>
      <c r="P45" s="23">
        <v>42</v>
      </c>
      <c r="Q45" s="23">
        <v>43</v>
      </c>
      <c r="S45" s="23">
        <v>45</v>
      </c>
      <c r="T45" s="23">
        <v>45</v>
      </c>
      <c r="U45" s="20">
        <f t="shared" si="0"/>
        <v>15</v>
      </c>
      <c r="V45" s="15">
        <f t="shared" si="12"/>
        <v>88</v>
      </c>
      <c r="W45" s="16" t="s">
        <v>116</v>
      </c>
      <c r="X45" s="14"/>
    </row>
    <row r="46" spans="1:24" ht="17.100000000000001" customHeight="1" thickBot="1">
      <c r="A46" s="17" t="s">
        <v>348</v>
      </c>
      <c r="B46" s="18"/>
      <c r="C46" s="23">
        <v>43</v>
      </c>
      <c r="D46" s="23">
        <v>48</v>
      </c>
      <c r="E46" s="23">
        <v>42</v>
      </c>
      <c r="F46" s="154">
        <v>46</v>
      </c>
      <c r="G46" s="155">
        <v>48</v>
      </c>
      <c r="H46" s="76">
        <v>48</v>
      </c>
      <c r="I46" s="23">
        <v>47</v>
      </c>
      <c r="J46" s="23">
        <v>46</v>
      </c>
      <c r="K46" s="23">
        <v>45</v>
      </c>
      <c r="L46" s="23">
        <v>46</v>
      </c>
      <c r="M46" s="23">
        <v>47</v>
      </c>
      <c r="N46" s="23">
        <v>47</v>
      </c>
      <c r="O46" s="23">
        <v>47</v>
      </c>
      <c r="P46" s="23">
        <v>47</v>
      </c>
      <c r="Q46" s="23">
        <v>49</v>
      </c>
      <c r="R46" s="23">
        <v>43</v>
      </c>
      <c r="S46" s="23">
        <v>42</v>
      </c>
      <c r="T46" s="23">
        <v>47</v>
      </c>
      <c r="U46" s="20">
        <f t="shared" si="0"/>
        <v>17</v>
      </c>
      <c r="V46" s="15">
        <f t="shared" si="12"/>
        <v>91.882352941176464</v>
      </c>
      <c r="W46" s="16" t="s">
        <v>116</v>
      </c>
      <c r="X46" s="14"/>
    </row>
    <row r="47" spans="1:24" ht="17.100000000000001" customHeight="1" thickBot="1">
      <c r="A47" s="30" t="s">
        <v>212</v>
      </c>
      <c r="B47" s="31"/>
      <c r="C47" s="23">
        <v>48</v>
      </c>
      <c r="D47" s="23">
        <v>46</v>
      </c>
      <c r="E47" s="23">
        <v>43</v>
      </c>
      <c r="F47" s="23">
        <v>43</v>
      </c>
      <c r="G47" s="101">
        <v>48</v>
      </c>
      <c r="H47" s="23">
        <v>45</v>
      </c>
      <c r="I47" s="23">
        <v>49</v>
      </c>
      <c r="K47" s="23">
        <v>47</v>
      </c>
      <c r="L47" s="23">
        <v>46</v>
      </c>
      <c r="M47" s="23">
        <v>50</v>
      </c>
      <c r="N47" s="23">
        <v>44</v>
      </c>
      <c r="O47" s="23">
        <v>48</v>
      </c>
      <c r="P47" s="23">
        <v>46</v>
      </c>
      <c r="Q47" s="23">
        <v>47</v>
      </c>
      <c r="S47" s="23">
        <v>50</v>
      </c>
      <c r="T47" s="23">
        <v>44</v>
      </c>
      <c r="U47" s="20">
        <f t="shared" si="0"/>
        <v>15</v>
      </c>
      <c r="V47" s="15">
        <f t="shared" si="12"/>
        <v>93.333333333333329</v>
      </c>
      <c r="W47" s="16" t="s">
        <v>116</v>
      </c>
      <c r="X47" s="1"/>
    </row>
    <row r="48" spans="1:24" ht="17.100000000000001" customHeight="1" thickBot="1">
      <c r="A48" s="17" t="s">
        <v>145</v>
      </c>
      <c r="B48" s="18"/>
      <c r="C48" s="23">
        <v>48</v>
      </c>
      <c r="D48" s="23">
        <v>46</v>
      </c>
      <c r="E48" s="23">
        <v>45</v>
      </c>
      <c r="F48" s="23">
        <v>44</v>
      </c>
      <c r="G48" s="78">
        <v>48</v>
      </c>
      <c r="H48" s="23">
        <v>46</v>
      </c>
      <c r="I48" s="23">
        <v>42</v>
      </c>
      <c r="J48" s="23">
        <v>39</v>
      </c>
      <c r="K48" s="23">
        <v>44</v>
      </c>
      <c r="L48" s="23">
        <v>43</v>
      </c>
      <c r="M48" s="23">
        <v>46</v>
      </c>
      <c r="N48" s="23">
        <v>45</v>
      </c>
      <c r="O48" s="23">
        <v>46</v>
      </c>
      <c r="Q48" s="23">
        <v>47</v>
      </c>
      <c r="S48" s="23">
        <v>44</v>
      </c>
      <c r="U48" s="20">
        <f t="shared" si="0"/>
        <v>15</v>
      </c>
      <c r="V48" s="15">
        <f t="shared" si="12"/>
        <v>89.733333333333334</v>
      </c>
      <c r="W48" s="16" t="s">
        <v>116</v>
      </c>
      <c r="X48" s="1"/>
    </row>
    <row r="49" spans="1:24" ht="17.100000000000001" customHeight="1" thickBot="1">
      <c r="A49" s="17" t="s">
        <v>173</v>
      </c>
      <c r="B49" s="18" t="s">
        <v>22</v>
      </c>
      <c r="C49" s="23">
        <v>48</v>
      </c>
      <c r="D49" s="23">
        <v>43</v>
      </c>
      <c r="E49" s="23">
        <v>44</v>
      </c>
      <c r="F49" s="23">
        <v>43</v>
      </c>
      <c r="G49" s="24">
        <v>48</v>
      </c>
      <c r="H49" s="23">
        <v>44</v>
      </c>
      <c r="I49" s="23">
        <v>48</v>
      </c>
      <c r="J49" s="23">
        <v>45</v>
      </c>
      <c r="K49" s="23">
        <v>45</v>
      </c>
      <c r="L49" s="23">
        <v>46</v>
      </c>
      <c r="M49" s="23">
        <v>50</v>
      </c>
      <c r="N49" s="23">
        <v>39</v>
      </c>
      <c r="O49" s="23">
        <v>49</v>
      </c>
      <c r="P49" s="23">
        <v>47</v>
      </c>
      <c r="Q49" s="23">
        <v>50</v>
      </c>
      <c r="R49" s="23">
        <v>44</v>
      </c>
      <c r="S49" s="23">
        <v>46</v>
      </c>
      <c r="T49" s="23">
        <v>43</v>
      </c>
      <c r="U49" s="20">
        <f t="shared" si="0"/>
        <v>17</v>
      </c>
      <c r="V49" s="15">
        <f t="shared" si="12"/>
        <v>91.647058823529406</v>
      </c>
      <c r="W49" s="16" t="s">
        <v>116</v>
      </c>
      <c r="X49" s="1"/>
    </row>
    <row r="50" spans="1:24" ht="17.100000000000001" customHeight="1" thickBot="1">
      <c r="A50" s="30" t="s">
        <v>223</v>
      </c>
      <c r="B50" s="31"/>
      <c r="C50" s="23">
        <v>45</v>
      </c>
      <c r="D50" s="23"/>
      <c r="E50" s="23">
        <v>43</v>
      </c>
      <c r="G50" s="37">
        <v>44</v>
      </c>
      <c r="H50" s="23">
        <v>41</v>
      </c>
      <c r="I50" s="23">
        <v>46</v>
      </c>
      <c r="L50" s="23">
        <v>40</v>
      </c>
      <c r="M50" s="23">
        <v>43</v>
      </c>
      <c r="N50" s="23">
        <v>44</v>
      </c>
      <c r="P50" s="23">
        <v>42</v>
      </c>
      <c r="S50" s="23">
        <v>47</v>
      </c>
      <c r="T50" s="23">
        <v>47</v>
      </c>
      <c r="U50" s="20">
        <f t="shared" si="0"/>
        <v>10</v>
      </c>
      <c r="V50" s="15">
        <f t="shared" si="12"/>
        <v>87</v>
      </c>
      <c r="W50" s="16" t="s">
        <v>116</v>
      </c>
      <c r="X50" s="1"/>
    </row>
    <row r="51" spans="1:24" ht="17.100000000000001" customHeight="1" thickBot="1">
      <c r="A51" s="17" t="s">
        <v>146</v>
      </c>
      <c r="B51" s="18"/>
      <c r="C51" s="23">
        <v>47</v>
      </c>
      <c r="D51" s="23">
        <v>46</v>
      </c>
      <c r="E51" s="23">
        <v>44</v>
      </c>
      <c r="G51" s="24">
        <v>49</v>
      </c>
      <c r="H51" s="23">
        <v>45</v>
      </c>
      <c r="I51" s="23">
        <v>45</v>
      </c>
      <c r="J51" s="23">
        <v>45</v>
      </c>
      <c r="K51" s="23">
        <v>46</v>
      </c>
      <c r="L51" s="23">
        <v>46</v>
      </c>
      <c r="M51" s="23">
        <v>48</v>
      </c>
      <c r="N51" s="23">
        <v>46</v>
      </c>
      <c r="O51" s="23">
        <v>48</v>
      </c>
      <c r="P51" s="23">
        <v>45</v>
      </c>
      <c r="Q51" s="23">
        <v>46</v>
      </c>
      <c r="R51" s="23">
        <v>47</v>
      </c>
      <c r="S51" s="23">
        <v>47</v>
      </c>
      <c r="T51" s="23">
        <v>44</v>
      </c>
      <c r="U51" s="20">
        <f t="shared" si="0"/>
        <v>16</v>
      </c>
      <c r="V51" s="15">
        <f t="shared" si="12"/>
        <v>92.5</v>
      </c>
      <c r="W51" s="16" t="s">
        <v>116</v>
      </c>
      <c r="X51" s="1"/>
    </row>
    <row r="52" spans="1:24" ht="17.100000000000001" customHeight="1" thickBot="1">
      <c r="A52" s="17" t="s">
        <v>147</v>
      </c>
      <c r="B52" s="18" t="s">
        <v>13</v>
      </c>
      <c r="D52" s="23">
        <v>48</v>
      </c>
      <c r="E52" s="23">
        <v>45</v>
      </c>
      <c r="F52" s="23">
        <v>45</v>
      </c>
      <c r="G52" s="24">
        <v>46</v>
      </c>
      <c r="H52" s="23"/>
      <c r="I52" s="23">
        <v>45</v>
      </c>
      <c r="J52" s="23">
        <v>43</v>
      </c>
      <c r="K52" s="23">
        <v>48</v>
      </c>
      <c r="L52" s="23">
        <v>42</v>
      </c>
      <c r="M52" s="23">
        <v>47</v>
      </c>
      <c r="N52" s="23">
        <v>46</v>
      </c>
      <c r="O52" s="23">
        <v>49</v>
      </c>
      <c r="P52" s="23">
        <v>46</v>
      </c>
      <c r="Q52" s="23">
        <v>46</v>
      </c>
      <c r="R52" s="23">
        <v>45</v>
      </c>
      <c r="S52" s="23">
        <v>46</v>
      </c>
      <c r="T52" s="23">
        <v>46</v>
      </c>
      <c r="U52" s="20">
        <f t="shared" si="0"/>
        <v>15</v>
      </c>
      <c r="V52" s="15">
        <f t="shared" si="12"/>
        <v>91.6</v>
      </c>
      <c r="W52" s="16" t="s">
        <v>116</v>
      </c>
      <c r="X52" s="1"/>
    </row>
    <row r="53" spans="1:24" ht="17.100000000000001" customHeight="1" thickBot="1">
      <c r="A53" s="17" t="s">
        <v>148</v>
      </c>
      <c r="B53" s="18"/>
      <c r="C53" s="23">
        <v>49</v>
      </c>
      <c r="D53" s="23"/>
      <c r="E53" s="23">
        <v>48</v>
      </c>
      <c r="F53" s="23">
        <v>47</v>
      </c>
      <c r="G53" s="24">
        <v>48</v>
      </c>
      <c r="H53" s="23">
        <v>46</v>
      </c>
      <c r="I53" s="23">
        <v>48</v>
      </c>
      <c r="J53" s="23">
        <v>44</v>
      </c>
      <c r="K53" s="23">
        <v>49</v>
      </c>
      <c r="L53" s="23">
        <v>46</v>
      </c>
      <c r="M53" s="23">
        <v>49</v>
      </c>
      <c r="N53" s="23">
        <v>47</v>
      </c>
      <c r="O53" s="23">
        <v>49</v>
      </c>
      <c r="P53" s="23">
        <v>47</v>
      </c>
      <c r="Q53" s="23">
        <v>48</v>
      </c>
      <c r="R53" s="23">
        <v>43</v>
      </c>
      <c r="S53" s="23">
        <v>48</v>
      </c>
      <c r="T53" s="23">
        <v>47</v>
      </c>
      <c r="U53" s="20">
        <f t="shared" si="0"/>
        <v>16</v>
      </c>
      <c r="V53" s="15">
        <f t="shared" si="12"/>
        <v>94.5</v>
      </c>
      <c r="W53" s="16" t="s">
        <v>116</v>
      </c>
      <c r="X53" s="1"/>
    </row>
    <row r="54" spans="1:24" ht="17.100000000000001" customHeight="1" thickBot="1">
      <c r="A54" s="30" t="s">
        <v>171</v>
      </c>
      <c r="B54" s="31" t="s">
        <v>314</v>
      </c>
      <c r="D54" s="23">
        <v>25</v>
      </c>
      <c r="E54" s="23">
        <v>25</v>
      </c>
      <c r="G54" s="24">
        <v>28</v>
      </c>
      <c r="H54" s="23"/>
      <c r="I54" s="23">
        <v>41</v>
      </c>
      <c r="O54" s="23">
        <v>33</v>
      </c>
      <c r="Q54" s="23">
        <v>36</v>
      </c>
      <c r="U54" s="20">
        <f t="shared" si="0"/>
        <v>6</v>
      </c>
      <c r="V54" s="15">
        <f t="shared" si="12"/>
        <v>62.666666666666664</v>
      </c>
      <c r="W54" s="16" t="s">
        <v>116</v>
      </c>
      <c r="X54" s="1"/>
    </row>
    <row r="55" spans="1:24" ht="17.100000000000001" customHeight="1" thickBot="1">
      <c r="A55" s="30" t="s">
        <v>172</v>
      </c>
      <c r="B55" s="31" t="s">
        <v>22</v>
      </c>
      <c r="C55" s="76">
        <v>35</v>
      </c>
      <c r="D55" s="23">
        <v>32</v>
      </c>
      <c r="E55" s="23">
        <v>32</v>
      </c>
      <c r="F55" s="23">
        <v>37</v>
      </c>
      <c r="G55" s="24">
        <v>39</v>
      </c>
      <c r="H55" s="23"/>
      <c r="I55" s="23">
        <v>35</v>
      </c>
      <c r="J55" s="23">
        <v>31</v>
      </c>
      <c r="K55" s="23">
        <v>33</v>
      </c>
      <c r="L55" s="23">
        <v>35</v>
      </c>
      <c r="M55" s="23">
        <v>30</v>
      </c>
      <c r="N55" s="23">
        <v>33</v>
      </c>
      <c r="O55" s="23">
        <v>36</v>
      </c>
      <c r="Q55" s="23">
        <v>32</v>
      </c>
      <c r="U55" s="20">
        <f t="shared" si="0"/>
        <v>13</v>
      </c>
      <c r="V55" s="15">
        <f t="shared" si="12"/>
        <v>67.692307692307693</v>
      </c>
      <c r="W55" s="16" t="s">
        <v>116</v>
      </c>
      <c r="X55" s="1"/>
    </row>
    <row r="56" spans="1:24" ht="17.100000000000001" customHeight="1" thickBot="1">
      <c r="A56" s="17" t="s">
        <v>150</v>
      </c>
      <c r="B56" s="18" t="s">
        <v>13</v>
      </c>
      <c r="C56" s="76">
        <v>48</v>
      </c>
      <c r="D56" s="23">
        <v>45</v>
      </c>
      <c r="E56" s="23">
        <v>46</v>
      </c>
      <c r="F56" s="23">
        <v>46</v>
      </c>
      <c r="G56" s="24">
        <v>45</v>
      </c>
      <c r="H56" s="23">
        <v>45</v>
      </c>
      <c r="I56" s="23">
        <v>41</v>
      </c>
      <c r="J56" s="23">
        <v>46</v>
      </c>
      <c r="K56" s="23">
        <v>44</v>
      </c>
      <c r="L56" s="23">
        <v>47</v>
      </c>
      <c r="M56" s="23">
        <v>44</v>
      </c>
      <c r="N56" s="23">
        <v>45</v>
      </c>
      <c r="O56" s="23">
        <v>45</v>
      </c>
      <c r="P56" s="23">
        <v>48</v>
      </c>
      <c r="Q56" s="23">
        <v>45</v>
      </c>
      <c r="S56" s="23">
        <v>44</v>
      </c>
      <c r="T56" s="23">
        <v>47</v>
      </c>
      <c r="U56" s="20">
        <f t="shared" si="0"/>
        <v>16</v>
      </c>
      <c r="V56" s="15">
        <f t="shared" si="12"/>
        <v>90.5</v>
      </c>
      <c r="W56" s="16" t="s">
        <v>116</v>
      </c>
      <c r="X56" s="1"/>
    </row>
    <row r="57" spans="1:24" ht="15.95" customHeight="1">
      <c r="A57" s="65"/>
      <c r="B57" s="73"/>
      <c r="C57" s="66"/>
      <c r="D57" s="66"/>
      <c r="E57" s="66"/>
      <c r="F57" s="66"/>
      <c r="G57" s="70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5"/>
      <c r="V57" s="70"/>
      <c r="W57" s="74"/>
      <c r="X57" s="1"/>
    </row>
    <row r="58" spans="1:24" ht="15.95" customHeight="1">
      <c r="A58" s="1" t="s">
        <v>43</v>
      </c>
      <c r="C58" s="23">
        <f t="shared" ref="C58:U58" si="16">COUNT(C4:C57)</f>
        <v>33</v>
      </c>
      <c r="D58" s="23">
        <f t="shared" si="16"/>
        <v>37</v>
      </c>
      <c r="E58" s="23">
        <f t="shared" si="16"/>
        <v>40</v>
      </c>
      <c r="F58" s="23">
        <f t="shared" si="16"/>
        <v>38</v>
      </c>
      <c r="G58" s="23">
        <f t="shared" si="16"/>
        <v>39</v>
      </c>
      <c r="H58" s="23">
        <f t="shared" si="16"/>
        <v>34</v>
      </c>
      <c r="I58" s="23">
        <f t="shared" si="16"/>
        <v>41</v>
      </c>
      <c r="J58" s="23">
        <f t="shared" si="16"/>
        <v>33</v>
      </c>
      <c r="K58" s="23">
        <f t="shared" si="16"/>
        <v>38</v>
      </c>
      <c r="L58" s="23">
        <f t="shared" si="16"/>
        <v>37</v>
      </c>
      <c r="M58" s="23">
        <f t="shared" si="16"/>
        <v>42</v>
      </c>
      <c r="N58" s="23">
        <f t="shared" si="16"/>
        <v>36</v>
      </c>
      <c r="O58" s="23">
        <f t="shared" si="16"/>
        <v>39</v>
      </c>
      <c r="P58" s="23">
        <f t="shared" si="16"/>
        <v>32</v>
      </c>
      <c r="Q58" s="23">
        <f t="shared" si="16"/>
        <v>38</v>
      </c>
      <c r="R58" s="23">
        <f t="shared" si="16"/>
        <v>22</v>
      </c>
      <c r="S58" s="23">
        <f t="shared" si="16"/>
        <v>36</v>
      </c>
      <c r="T58" s="23">
        <f t="shared" si="16"/>
        <v>31</v>
      </c>
      <c r="U58" s="23">
        <f t="shared" si="16"/>
        <v>53</v>
      </c>
    </row>
    <row r="59" spans="1:24" ht="15.95" customHeight="1"/>
    <row r="60" spans="1:24" ht="18" customHeight="1">
      <c r="A60" s="1" t="s">
        <v>157</v>
      </c>
      <c r="C60" s="23">
        <f t="shared" ref="C60:T60" si="17">C58*2</f>
        <v>66</v>
      </c>
      <c r="D60" s="23">
        <f t="shared" si="17"/>
        <v>74</v>
      </c>
      <c r="E60" s="23">
        <f t="shared" si="17"/>
        <v>80</v>
      </c>
      <c r="F60" s="23">
        <f t="shared" si="17"/>
        <v>76</v>
      </c>
      <c r="G60" s="23">
        <f t="shared" si="17"/>
        <v>78</v>
      </c>
      <c r="H60" s="23">
        <f t="shared" si="17"/>
        <v>68</v>
      </c>
      <c r="I60" s="23">
        <f t="shared" si="17"/>
        <v>82</v>
      </c>
      <c r="J60" s="23">
        <f t="shared" si="17"/>
        <v>66</v>
      </c>
      <c r="K60" s="23">
        <f t="shared" si="17"/>
        <v>76</v>
      </c>
      <c r="L60" s="23">
        <f t="shared" si="17"/>
        <v>74</v>
      </c>
      <c r="M60" s="23">
        <f t="shared" si="17"/>
        <v>84</v>
      </c>
      <c r="N60" s="23">
        <f t="shared" si="17"/>
        <v>72</v>
      </c>
      <c r="O60" s="23">
        <f t="shared" si="17"/>
        <v>78</v>
      </c>
      <c r="P60" s="23">
        <f t="shared" si="17"/>
        <v>64</v>
      </c>
      <c r="Q60" s="23">
        <f t="shared" si="17"/>
        <v>76</v>
      </c>
      <c r="R60" s="23">
        <f t="shared" si="17"/>
        <v>44</v>
      </c>
      <c r="S60" s="23">
        <f t="shared" si="17"/>
        <v>72</v>
      </c>
      <c r="T60" s="23">
        <f t="shared" si="17"/>
        <v>62</v>
      </c>
    </row>
    <row r="62" spans="1:24" ht="18" customHeight="1">
      <c r="D62" s="23"/>
    </row>
  </sheetData>
  <sheetProtection formatCells="0" formatColumns="0" formatRows="0" insertColumns="0" insertRows="0" deleteColumns="0" deleteRows="0" sort="0"/>
  <conditionalFormatting sqref="D60 D62 D4:S23 D30:S40 F49:S57 D58:U58 E59:U59 E60:T65529 U60:U65528 C4:C28 T4:T28 D41:E57 F41:F48 H41:S48 T30:T57 C30:C65529">
    <cfRule type="cellIs" dxfId="15" priority="4" stopIfTrue="1" operator="equal">
      <formula>50</formula>
    </cfRule>
  </conditionalFormatting>
  <conditionalFormatting sqref="D24:S27 D28:E28 H28:S28 G42:G43 G45 G47">
    <cfRule type="cellIs" dxfId="14" priority="5" stopIfTrue="1" operator="equal">
      <formula>50</formula>
    </cfRule>
  </conditionalFormatting>
  <conditionalFormatting sqref="C4:T56">
    <cfRule type="cellIs" dxfId="13" priority="2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fitToWidth="0" fitToHeight="0" pageOrder="overThenDown" orientation="portrait" r:id="rId1"/>
  <headerFooter alignWithMargins="0">
    <oddHeader>&amp;C&amp;"Calibri,Bold"&amp;20&amp;ERANDOLPH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zoomScale="80" zoomScaleNormal="80" workbookViewId="0">
      <selection activeCell="S17" sqref="S17"/>
    </sheetView>
  </sheetViews>
  <sheetFormatPr defaultColWidth="8.375" defaultRowHeight="14.25"/>
  <cols>
    <col min="1" max="1" width="14.25" customWidth="1"/>
    <col min="2" max="3" width="6.125" style="35" customWidth="1"/>
    <col min="4" max="4" width="6" style="36" customWidth="1"/>
    <col min="5" max="8" width="6.125" style="35" customWidth="1"/>
    <col min="9" max="9" width="5.875" style="35" customWidth="1"/>
    <col min="10" max="11" width="6.125" style="35" customWidth="1"/>
    <col min="12" max="12" width="6" style="35" customWidth="1"/>
    <col min="13" max="13" width="6.125" style="35" customWidth="1"/>
    <col min="14" max="20" width="6" style="35" customWidth="1"/>
    <col min="21" max="21" width="9" style="35" customWidth="1"/>
    <col min="22" max="22" width="9" customWidth="1"/>
  </cols>
  <sheetData>
    <row r="1" spans="1:23" ht="49.5" customHeight="1">
      <c r="A1" s="32" t="s">
        <v>151</v>
      </c>
      <c r="B1" s="3">
        <v>42488</v>
      </c>
      <c r="C1" s="3">
        <v>42495</v>
      </c>
      <c r="D1" s="3">
        <v>42502</v>
      </c>
      <c r="E1" s="3">
        <v>42509</v>
      </c>
      <c r="F1" s="3">
        <v>42516</v>
      </c>
      <c r="G1" s="3">
        <v>42523</v>
      </c>
      <c r="H1" s="3">
        <v>42530</v>
      </c>
      <c r="I1" s="3">
        <v>42537</v>
      </c>
      <c r="J1" s="3">
        <v>42544</v>
      </c>
      <c r="K1" s="3">
        <v>42551</v>
      </c>
      <c r="L1" s="3">
        <v>42558</v>
      </c>
      <c r="M1" s="3">
        <v>42565</v>
      </c>
      <c r="N1" s="3">
        <v>42572</v>
      </c>
      <c r="O1" s="3">
        <v>42579</v>
      </c>
      <c r="P1" s="3">
        <v>42586</v>
      </c>
      <c r="Q1" s="3">
        <v>42593</v>
      </c>
      <c r="R1" s="3">
        <v>42600</v>
      </c>
      <c r="S1" s="3">
        <v>42607</v>
      </c>
      <c r="T1" s="3"/>
      <c r="U1" s="34" t="s">
        <v>152</v>
      </c>
    </row>
    <row r="3" spans="1:23" ht="15">
      <c r="A3" s="1" t="s">
        <v>153</v>
      </c>
      <c r="B3" s="37">
        <v>0</v>
      </c>
      <c r="C3" s="37">
        <v>0</v>
      </c>
      <c r="D3" s="38">
        <v>0</v>
      </c>
      <c r="E3" s="37">
        <v>1</v>
      </c>
      <c r="F3" s="37">
        <v>0</v>
      </c>
      <c r="G3" s="37">
        <v>1</v>
      </c>
      <c r="H3" s="37">
        <v>1</v>
      </c>
      <c r="I3" s="37">
        <v>0</v>
      </c>
      <c r="J3" s="37">
        <v>0</v>
      </c>
      <c r="K3" s="37">
        <v>1</v>
      </c>
      <c r="L3" s="37">
        <v>1</v>
      </c>
      <c r="M3" s="37">
        <v>0</v>
      </c>
      <c r="N3" s="37">
        <v>0</v>
      </c>
      <c r="O3" s="37">
        <v>0</v>
      </c>
      <c r="P3" s="37">
        <v>0</v>
      </c>
      <c r="Q3" s="37">
        <v>0</v>
      </c>
      <c r="R3" s="37">
        <v>0</v>
      </c>
      <c r="S3" s="37">
        <v>0</v>
      </c>
      <c r="T3" s="37"/>
      <c r="U3" s="39">
        <f>SUM(B3:S3)</f>
        <v>5</v>
      </c>
    </row>
    <row r="4" spans="1:23" ht="15">
      <c r="A4" s="1" t="s">
        <v>154</v>
      </c>
      <c r="B4" s="37">
        <v>1</v>
      </c>
      <c r="C4" s="37">
        <v>1</v>
      </c>
      <c r="D4" s="38">
        <v>1</v>
      </c>
      <c r="E4" s="37">
        <v>1</v>
      </c>
      <c r="F4" s="37">
        <v>1</v>
      </c>
      <c r="G4" s="37">
        <v>0</v>
      </c>
      <c r="H4" s="37">
        <v>1</v>
      </c>
      <c r="I4" s="37">
        <v>1</v>
      </c>
      <c r="J4" s="37">
        <v>1</v>
      </c>
      <c r="K4" s="37">
        <v>1</v>
      </c>
      <c r="L4" s="37">
        <v>0</v>
      </c>
      <c r="M4" s="37">
        <v>1</v>
      </c>
      <c r="N4" s="37">
        <v>1</v>
      </c>
      <c r="O4" s="37">
        <v>1</v>
      </c>
      <c r="P4" s="37">
        <v>0</v>
      </c>
      <c r="Q4" s="37">
        <v>1</v>
      </c>
      <c r="R4" s="37">
        <v>1</v>
      </c>
      <c r="S4" s="37">
        <v>1</v>
      </c>
      <c r="T4" s="37"/>
      <c r="U4" s="39">
        <f>SUM(B4:S4)</f>
        <v>15</v>
      </c>
    </row>
    <row r="5" spans="1:23" ht="15">
      <c r="A5" s="1" t="s">
        <v>155</v>
      </c>
      <c r="B5" s="37">
        <v>1</v>
      </c>
      <c r="C5" s="37">
        <v>1</v>
      </c>
      <c r="D5" s="38">
        <v>0</v>
      </c>
      <c r="E5" s="37">
        <v>0</v>
      </c>
      <c r="F5" s="37">
        <v>0</v>
      </c>
      <c r="G5" s="37">
        <v>1</v>
      </c>
      <c r="H5" s="37">
        <v>0</v>
      </c>
      <c r="I5" s="37">
        <v>1</v>
      </c>
      <c r="J5" s="37">
        <v>0</v>
      </c>
      <c r="K5" s="37">
        <v>0</v>
      </c>
      <c r="L5" s="37">
        <v>0</v>
      </c>
      <c r="M5" s="37">
        <v>0</v>
      </c>
      <c r="N5" s="37">
        <v>1</v>
      </c>
      <c r="O5" s="37">
        <v>1</v>
      </c>
      <c r="P5" s="37">
        <v>1</v>
      </c>
      <c r="Q5" s="37">
        <v>0</v>
      </c>
      <c r="R5" s="37">
        <v>0</v>
      </c>
      <c r="S5" s="37">
        <v>1</v>
      </c>
      <c r="T5" s="37"/>
      <c r="U5" s="39">
        <f>SUM(B5:S5)</f>
        <v>8</v>
      </c>
    </row>
    <row r="6" spans="1:23" ht="15">
      <c r="A6" s="1" t="s">
        <v>156</v>
      </c>
      <c r="B6" s="37">
        <v>0</v>
      </c>
      <c r="C6" s="37">
        <v>0</v>
      </c>
      <c r="D6" s="38">
        <v>1</v>
      </c>
      <c r="E6" s="37">
        <v>0</v>
      </c>
      <c r="F6" s="37">
        <v>1</v>
      </c>
      <c r="G6" s="37">
        <v>0</v>
      </c>
      <c r="H6" s="37">
        <v>0</v>
      </c>
      <c r="I6" s="37">
        <v>0</v>
      </c>
      <c r="J6" s="37">
        <v>1</v>
      </c>
      <c r="K6" s="37">
        <v>0</v>
      </c>
      <c r="L6" s="37">
        <v>1</v>
      </c>
      <c r="M6" s="37">
        <v>1</v>
      </c>
      <c r="N6" s="37">
        <v>0</v>
      </c>
      <c r="O6" s="37">
        <v>0</v>
      </c>
      <c r="P6" s="37">
        <v>1</v>
      </c>
      <c r="Q6" s="37">
        <v>1</v>
      </c>
      <c r="R6" s="37">
        <v>1</v>
      </c>
      <c r="S6" s="37">
        <v>0</v>
      </c>
      <c r="T6" s="37"/>
      <c r="U6" s="39">
        <f>SUM(B6:S6)</f>
        <v>8</v>
      </c>
    </row>
    <row r="9" spans="1:23">
      <c r="A9" t="s">
        <v>157</v>
      </c>
    </row>
    <row r="10" spans="1:23" ht="16.5">
      <c r="U10" s="35" t="s">
        <v>158</v>
      </c>
      <c r="V10" t="s">
        <v>159</v>
      </c>
    </row>
    <row r="11" spans="1:23" ht="15">
      <c r="A11" s="40" t="s">
        <v>155</v>
      </c>
      <c r="B11" s="35">
        <v>0</v>
      </c>
      <c r="C11" s="35">
        <v>134</v>
      </c>
      <c r="D11" s="36">
        <v>0</v>
      </c>
      <c r="E11" s="35">
        <v>166</v>
      </c>
      <c r="F11" s="35">
        <v>0</v>
      </c>
      <c r="G11" s="35">
        <v>146</v>
      </c>
      <c r="H11" s="35">
        <v>0</v>
      </c>
      <c r="I11" s="35">
        <v>92</v>
      </c>
      <c r="J11" s="35">
        <v>0</v>
      </c>
      <c r="K11" s="35">
        <v>144</v>
      </c>
      <c r="L11" s="35">
        <v>0</v>
      </c>
      <c r="M11" s="35">
        <v>142</v>
      </c>
      <c r="N11" s="35">
        <v>0</v>
      </c>
      <c r="O11" s="35">
        <v>118</v>
      </c>
      <c r="P11" s="35">
        <v>0</v>
      </c>
      <c r="Q11" s="35">
        <v>102</v>
      </c>
      <c r="R11" s="35">
        <v>0</v>
      </c>
      <c r="S11" s="35">
        <v>122</v>
      </c>
      <c r="T11" s="35" t="s">
        <v>341</v>
      </c>
      <c r="U11" s="39">
        <f>SUM(B11:J11)</f>
        <v>538</v>
      </c>
      <c r="V11" s="39">
        <f>SUM(K11:S11)</f>
        <v>628</v>
      </c>
      <c r="W11" t="s">
        <v>341</v>
      </c>
    </row>
    <row r="12" spans="1:23" ht="15">
      <c r="A12" s="40" t="s">
        <v>153</v>
      </c>
      <c r="B12" s="35">
        <v>124</v>
      </c>
      <c r="C12" s="35">
        <v>0</v>
      </c>
      <c r="D12" s="36">
        <v>0</v>
      </c>
      <c r="E12" s="35">
        <v>146</v>
      </c>
      <c r="F12" s="35">
        <v>0</v>
      </c>
      <c r="G12" s="35">
        <v>150</v>
      </c>
      <c r="H12" s="35">
        <v>122</v>
      </c>
      <c r="I12" s="35">
        <v>0</v>
      </c>
      <c r="J12" s="35">
        <v>0</v>
      </c>
      <c r="K12" s="87">
        <v>130</v>
      </c>
      <c r="L12" s="35">
        <v>0</v>
      </c>
      <c r="M12" s="35">
        <v>122</v>
      </c>
      <c r="N12" s="35">
        <v>86</v>
      </c>
      <c r="O12" s="35">
        <v>0</v>
      </c>
      <c r="P12" s="35">
        <v>0</v>
      </c>
      <c r="Q12" s="35">
        <v>72</v>
      </c>
      <c r="R12" s="35">
        <v>0</v>
      </c>
      <c r="S12" s="35">
        <v>90</v>
      </c>
      <c r="T12" s="35" t="s">
        <v>341</v>
      </c>
      <c r="U12" s="39">
        <f>SUM(B12:J12)</f>
        <v>542</v>
      </c>
      <c r="V12" s="39">
        <f>SUM(K12:S12)</f>
        <v>500</v>
      </c>
      <c r="W12" t="s">
        <v>341</v>
      </c>
    </row>
    <row r="13" spans="1:23" ht="15">
      <c r="A13" s="40" t="s">
        <v>154</v>
      </c>
      <c r="B13" s="35">
        <v>0</v>
      </c>
      <c r="C13" s="35">
        <v>160</v>
      </c>
      <c r="D13" s="36">
        <v>182</v>
      </c>
      <c r="E13" s="35">
        <v>0</v>
      </c>
      <c r="F13" s="35">
        <v>150</v>
      </c>
      <c r="G13" s="35">
        <v>0</v>
      </c>
      <c r="H13" s="35">
        <v>0</v>
      </c>
      <c r="I13" s="35">
        <v>158</v>
      </c>
      <c r="J13" s="35">
        <v>148</v>
      </c>
      <c r="K13" s="35">
        <v>0</v>
      </c>
      <c r="L13" s="35">
        <v>116</v>
      </c>
      <c r="M13" s="35">
        <v>0</v>
      </c>
      <c r="N13" s="35">
        <v>0</v>
      </c>
      <c r="O13" s="35">
        <v>142</v>
      </c>
      <c r="P13" s="35">
        <v>138</v>
      </c>
      <c r="Q13" s="35">
        <v>0</v>
      </c>
      <c r="R13" s="35">
        <v>120</v>
      </c>
      <c r="S13" s="35">
        <v>0</v>
      </c>
      <c r="T13" s="35" t="s">
        <v>341</v>
      </c>
      <c r="U13" s="39">
        <f>SUM(B13:K13)</f>
        <v>798</v>
      </c>
      <c r="V13" s="39">
        <f>SUM(K13:S13)</f>
        <v>516</v>
      </c>
    </row>
    <row r="14" spans="1:23" ht="15">
      <c r="A14" s="40" t="s">
        <v>156</v>
      </c>
      <c r="B14" s="35">
        <v>144</v>
      </c>
      <c r="C14" s="35">
        <v>0</v>
      </c>
      <c r="D14" s="36">
        <v>140</v>
      </c>
      <c r="E14" s="35">
        <v>0</v>
      </c>
      <c r="F14" s="35">
        <v>140</v>
      </c>
      <c r="G14" s="35">
        <v>0</v>
      </c>
      <c r="H14" s="35">
        <v>156</v>
      </c>
      <c r="I14" s="35">
        <v>0</v>
      </c>
      <c r="J14" s="35">
        <v>124</v>
      </c>
      <c r="K14" s="35">
        <v>0</v>
      </c>
      <c r="L14" s="35">
        <v>146</v>
      </c>
      <c r="M14" s="35">
        <v>0</v>
      </c>
      <c r="N14" s="35">
        <v>144</v>
      </c>
      <c r="O14" s="35">
        <v>0</v>
      </c>
      <c r="P14" s="35">
        <v>120</v>
      </c>
      <c r="Q14" s="35">
        <v>0</v>
      </c>
      <c r="R14" s="35">
        <v>130</v>
      </c>
      <c r="S14" s="35">
        <v>0</v>
      </c>
      <c r="T14" s="35" t="s">
        <v>341</v>
      </c>
      <c r="U14" s="39">
        <f>SUM(B14:K14)</f>
        <v>704</v>
      </c>
      <c r="V14" s="39">
        <f>SUM(K14:S14)</f>
        <v>540</v>
      </c>
      <c r="W14" s="35"/>
    </row>
    <row r="15" spans="1:23">
      <c r="W15" s="35"/>
    </row>
    <row r="17" spans="16:22">
      <c r="U17" s="35">
        <f>SUM(U11:U16)</f>
        <v>2582</v>
      </c>
      <c r="V17">
        <f>SUM(V11:V16)</f>
        <v>2184</v>
      </c>
    </row>
    <row r="19" spans="16:22">
      <c r="P19" s="35" t="s">
        <v>347</v>
      </c>
    </row>
  </sheetData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G18" sqref="G18"/>
    </sheetView>
  </sheetViews>
  <sheetFormatPr defaultColWidth="8.375" defaultRowHeight="14.25"/>
  <cols>
    <col min="1" max="1" width="16.875" style="84" customWidth="1"/>
    <col min="2" max="2" width="8.375" customWidth="1"/>
    <col min="3" max="3" width="9.875" style="87" customWidth="1"/>
    <col min="4" max="4" width="8.375" customWidth="1"/>
    <col min="5" max="5" width="8.5" style="87" customWidth="1"/>
    <col min="6" max="6" width="8.375" customWidth="1"/>
    <col min="7" max="7" width="8.5" style="87" customWidth="1"/>
  </cols>
  <sheetData>
    <row r="1" spans="1:7" ht="19.5">
      <c r="A1" s="81" t="s">
        <v>11</v>
      </c>
      <c r="B1" s="41"/>
      <c r="C1" s="85" t="s">
        <v>160</v>
      </c>
      <c r="D1" s="42"/>
      <c r="E1" s="85" t="s">
        <v>161</v>
      </c>
      <c r="F1" s="43"/>
      <c r="G1" s="85" t="s">
        <v>162</v>
      </c>
    </row>
    <row r="2" spans="1:7">
      <c r="A2" s="82" t="s">
        <v>285</v>
      </c>
      <c r="C2" s="86" t="s">
        <v>8</v>
      </c>
      <c r="E2" s="86"/>
      <c r="G2" s="87" t="s">
        <v>286</v>
      </c>
    </row>
    <row r="3" spans="1:7">
      <c r="A3" s="82" t="s">
        <v>287</v>
      </c>
      <c r="C3" s="86" t="s">
        <v>10</v>
      </c>
      <c r="E3" s="86" t="s">
        <v>286</v>
      </c>
    </row>
    <row r="4" spans="1:7">
      <c r="A4" s="83" t="s">
        <v>288</v>
      </c>
      <c r="C4" s="87" t="s">
        <v>9</v>
      </c>
      <c r="E4" s="87" t="s">
        <v>286</v>
      </c>
    </row>
    <row r="5" spans="1:7">
      <c r="A5" s="84" t="s">
        <v>323</v>
      </c>
      <c r="C5" s="87" t="s">
        <v>10</v>
      </c>
      <c r="G5" s="87" t="s">
        <v>286</v>
      </c>
    </row>
    <row r="6" spans="1:7">
      <c r="A6" s="84" t="s">
        <v>331</v>
      </c>
      <c r="C6" s="87" t="s">
        <v>8</v>
      </c>
      <c r="G6" s="87" t="s">
        <v>286</v>
      </c>
    </row>
    <row r="7" spans="1:7">
      <c r="A7" s="84" t="s">
        <v>344</v>
      </c>
      <c r="C7" s="87" t="s">
        <v>9</v>
      </c>
      <c r="E7" s="87" t="s">
        <v>286</v>
      </c>
    </row>
    <row r="8" spans="1:7">
      <c r="A8" s="82" t="s">
        <v>351</v>
      </c>
      <c r="C8" s="86" t="s">
        <v>45</v>
      </c>
      <c r="E8" s="86" t="s">
        <v>286</v>
      </c>
    </row>
    <row r="9" spans="1:7">
      <c r="A9" s="84" t="s">
        <v>352</v>
      </c>
      <c r="C9" s="87" t="s">
        <v>45</v>
      </c>
      <c r="E9" s="87" t="s">
        <v>286</v>
      </c>
    </row>
    <row r="10" spans="1:7">
      <c r="A10" s="84" t="s">
        <v>353</v>
      </c>
      <c r="C10" s="87" t="s">
        <v>45</v>
      </c>
      <c r="G10" s="87" t="s">
        <v>286</v>
      </c>
    </row>
    <row r="11" spans="1:7">
      <c r="A11" s="84" t="s">
        <v>354</v>
      </c>
      <c r="C11" s="87" t="s">
        <v>9</v>
      </c>
      <c r="G11" s="87" t="s">
        <v>286</v>
      </c>
    </row>
    <row r="12" spans="1:7">
      <c r="A12" s="84" t="s">
        <v>356</v>
      </c>
      <c r="C12" s="87" t="s">
        <v>45</v>
      </c>
      <c r="G12" s="87" t="s">
        <v>286</v>
      </c>
    </row>
    <row r="13" spans="1:7">
      <c r="A13" s="84" t="s">
        <v>365</v>
      </c>
      <c r="C13" s="87" t="s">
        <v>9</v>
      </c>
      <c r="E13" s="87" t="s">
        <v>286</v>
      </c>
      <c r="G13" s="87" t="s">
        <v>286</v>
      </c>
    </row>
  </sheetData>
  <conditionalFormatting sqref="A1 C1:D1">
    <cfRule type="cellIs" dxfId="10" priority="3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A148"/>
  <sheetViews>
    <sheetView workbookViewId="0">
      <selection activeCell="A152" sqref="A152:W224"/>
    </sheetView>
  </sheetViews>
  <sheetFormatPr defaultRowHeight="14.25"/>
  <cols>
    <col min="1" max="1" width="22.375" customWidth="1"/>
    <col min="2" max="2" width="6.25" customWidth="1"/>
    <col min="3" max="11" width="6.25" hidden="1" customWidth="1"/>
    <col min="12" max="12" width="8.375" hidden="1" customWidth="1"/>
    <col min="13" max="13" width="11.625" hidden="1" customWidth="1"/>
    <col min="14" max="14" width="8.5" hidden="1" customWidth="1"/>
    <col min="15" max="20" width="8.375" hidden="1" customWidth="1"/>
    <col min="21" max="21" width="8.375" style="35" customWidth="1"/>
    <col min="22" max="22" width="11.125" style="89" customWidth="1"/>
    <col min="23" max="23" width="8.375" style="35" customWidth="1"/>
    <col min="24" max="249" width="8.375" customWidth="1"/>
    <col min="250" max="250" width="9" customWidth="1"/>
  </cols>
  <sheetData>
    <row r="1" spans="1:26" s="14" customFormat="1" ht="17.100000000000001" customHeight="1">
      <c r="A1" s="88" t="s">
        <v>11</v>
      </c>
      <c r="B1" s="88" t="s">
        <v>261</v>
      </c>
      <c r="C1">
        <v>42117</v>
      </c>
      <c r="D1">
        <v>42124</v>
      </c>
      <c r="E1">
        <v>42131</v>
      </c>
      <c r="F1">
        <v>42138</v>
      </c>
      <c r="G1">
        <v>42145</v>
      </c>
      <c r="H1">
        <v>42152</v>
      </c>
      <c r="I1">
        <v>42159</v>
      </c>
      <c r="J1">
        <v>42166</v>
      </c>
      <c r="K1">
        <v>42173</v>
      </c>
      <c r="L1">
        <v>42180</v>
      </c>
      <c r="M1">
        <v>42187</v>
      </c>
      <c r="N1">
        <v>42194</v>
      </c>
      <c r="O1">
        <v>42201</v>
      </c>
      <c r="P1">
        <v>42208</v>
      </c>
      <c r="Q1">
        <v>42215</v>
      </c>
      <c r="R1">
        <v>42222</v>
      </c>
      <c r="S1">
        <v>42229</v>
      </c>
      <c r="T1">
        <v>42236</v>
      </c>
      <c r="U1" s="35"/>
      <c r="V1" s="90" t="s">
        <v>2</v>
      </c>
      <c r="W1" s="88" t="s">
        <v>163</v>
      </c>
      <c r="X1"/>
      <c r="Y1"/>
      <c r="Z1"/>
    </row>
    <row r="148" spans="27:27">
      <c r="AA148" t="s">
        <v>262</v>
      </c>
    </row>
  </sheetData>
  <sheetProtection sort="0"/>
  <sortState ref="A115:W150">
    <sortCondition descending="1" ref="V115:V150"/>
  </sortState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X192" sqref="X192"/>
    </sheetView>
  </sheetViews>
  <sheetFormatPr defaultColWidth="8.375" defaultRowHeight="14.25"/>
  <cols>
    <col min="1" max="1" width="9.25" customWidth="1"/>
  </cols>
  <sheetData>
    <row r="1" spans="1:7">
      <c r="D1" s="44" t="s">
        <v>2</v>
      </c>
    </row>
    <row r="2" spans="1:7">
      <c r="A2" t="s">
        <v>11</v>
      </c>
      <c r="B2" t="s">
        <v>163</v>
      </c>
      <c r="C2" t="s">
        <v>164</v>
      </c>
      <c r="D2" s="44" t="s">
        <v>165</v>
      </c>
      <c r="E2" s="44" t="s">
        <v>166</v>
      </c>
      <c r="F2" s="44" t="s">
        <v>167</v>
      </c>
      <c r="G2" s="44" t="s">
        <v>167</v>
      </c>
    </row>
    <row r="3" spans="1:7">
      <c r="D3" t="e">
        <f ca="1">vlookupa3('1st_half_stats'!A$2:M$2,i:T5,FALSE())</f>
        <v>#NAME?</v>
      </c>
      <c r="E3" t="e">
        <f ca="1">vlookupa3('1st_half_stats'!C$2:N$2,i:U5,FALSE())</f>
        <v>#NAME?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50"/>
  <sheetViews>
    <sheetView view="pageLayout" zoomScaleNormal="100" workbookViewId="0">
      <selection activeCell="A2" sqref="A1:W2"/>
    </sheetView>
  </sheetViews>
  <sheetFormatPr defaultColWidth="8.5" defaultRowHeight="18" customHeight="1"/>
  <cols>
    <col min="1" max="1" width="23.75" style="61" customWidth="1"/>
    <col min="2" max="2" width="6.25" style="62" customWidth="1"/>
    <col min="3" max="17" width="5.25" style="62" hidden="1" customWidth="1"/>
    <col min="18" max="20" width="5.625" style="62" hidden="1" customWidth="1"/>
    <col min="21" max="22" width="9.875" style="62" customWidth="1"/>
    <col min="23" max="23" width="8.5" style="63" customWidth="1"/>
    <col min="24" max="24" width="8.5" style="7" customWidth="1"/>
    <col min="25" max="25" width="8.75" style="7" customWidth="1"/>
    <col min="26" max="26" width="8.5" style="7" customWidth="1"/>
    <col min="27" max="27" width="9.875" style="7" customWidth="1"/>
    <col min="28" max="16384" width="8.5" style="7"/>
  </cols>
  <sheetData>
    <row r="1" spans="1:36" ht="32.25" customHeight="1">
      <c r="A1" s="1"/>
      <c r="B1" s="4" t="s">
        <v>0</v>
      </c>
      <c r="C1" s="33">
        <v>41388</v>
      </c>
      <c r="D1" s="33">
        <v>41395</v>
      </c>
      <c r="E1" s="33">
        <v>41402</v>
      </c>
      <c r="F1" s="33">
        <v>41409</v>
      </c>
      <c r="G1" s="33">
        <v>41416</v>
      </c>
      <c r="H1" s="33">
        <v>41423</v>
      </c>
      <c r="I1" s="33">
        <v>41430</v>
      </c>
      <c r="J1" s="33">
        <v>41437</v>
      </c>
      <c r="K1" s="33">
        <v>41444</v>
      </c>
      <c r="L1" s="33">
        <v>41451</v>
      </c>
      <c r="M1" s="33">
        <v>41458</v>
      </c>
      <c r="N1" s="33">
        <v>41465</v>
      </c>
      <c r="O1" s="33">
        <v>41472</v>
      </c>
      <c r="P1" s="33">
        <v>41486</v>
      </c>
      <c r="Q1" s="33">
        <v>41493</v>
      </c>
      <c r="R1" s="33">
        <v>41865</v>
      </c>
      <c r="S1" s="33">
        <v>41872</v>
      </c>
      <c r="T1" s="33">
        <v>41879</v>
      </c>
      <c r="U1" s="49" t="s">
        <v>1</v>
      </c>
      <c r="V1" s="45" t="s">
        <v>2</v>
      </c>
      <c r="W1" s="4"/>
    </row>
    <row r="2" spans="1:36" ht="18" customHeight="1">
      <c r="A2" s="14" t="s">
        <v>27</v>
      </c>
      <c r="B2" s="50" t="s">
        <v>13</v>
      </c>
      <c r="C2" s="24">
        <v>45</v>
      </c>
      <c r="D2" s="24">
        <v>48</v>
      </c>
      <c r="E2" s="24">
        <v>50</v>
      </c>
      <c r="F2" s="24">
        <v>48</v>
      </c>
      <c r="G2" s="24">
        <v>49</v>
      </c>
      <c r="H2" s="24">
        <v>49</v>
      </c>
      <c r="I2" s="24">
        <v>49</v>
      </c>
      <c r="J2" s="24">
        <v>49</v>
      </c>
      <c r="K2" s="24">
        <v>47</v>
      </c>
      <c r="L2" s="24">
        <v>48</v>
      </c>
      <c r="M2" s="24">
        <v>48</v>
      </c>
      <c r="N2" s="24">
        <v>49</v>
      </c>
      <c r="O2" s="24">
        <v>49</v>
      </c>
      <c r="P2" s="50">
        <v>49</v>
      </c>
      <c r="Q2" s="50">
        <v>50</v>
      </c>
      <c r="R2" s="50">
        <v>50</v>
      </c>
      <c r="S2" s="50">
        <v>48</v>
      </c>
      <c r="T2" s="50">
        <v>50</v>
      </c>
      <c r="U2" s="51">
        <f t="shared" ref="U2:U27" si="0">COUNT(C2:D2,E2,F2,G2,H2,I2,J2,K2,L2,M2,N2,O2,P2,Q2,R2,S2,T2)</f>
        <v>18</v>
      </c>
      <c r="V2" s="46">
        <f t="shared" ref="V2:V27" si="1">AVERAGE(C2:T2)*2</f>
        <v>97.222222222222229</v>
      </c>
      <c r="W2" s="52" t="s">
        <v>12</v>
      </c>
      <c r="X2" s="13"/>
      <c r="Y2" s="13"/>
      <c r="Z2" s="13"/>
      <c r="AA2" s="20"/>
      <c r="AB2" s="13"/>
      <c r="AC2" s="13"/>
      <c r="AD2" s="13"/>
      <c r="AE2" s="13"/>
      <c r="AF2" s="13"/>
    </row>
    <row r="3" spans="1:36" ht="18" customHeight="1">
      <c r="A3" s="47" t="s">
        <v>136</v>
      </c>
      <c r="B3" s="50"/>
      <c r="C3" s="24">
        <v>50</v>
      </c>
      <c r="D3" s="24">
        <v>50</v>
      </c>
      <c r="E3" s="24">
        <v>45</v>
      </c>
      <c r="F3" s="24"/>
      <c r="G3" s="24"/>
      <c r="H3" s="24">
        <v>49</v>
      </c>
      <c r="I3" s="24">
        <v>50</v>
      </c>
      <c r="J3" s="24">
        <v>48</v>
      </c>
      <c r="K3" s="24">
        <v>50</v>
      </c>
      <c r="L3" s="24">
        <v>50</v>
      </c>
      <c r="M3" s="24">
        <v>46</v>
      </c>
      <c r="N3" s="24">
        <v>49</v>
      </c>
      <c r="O3" s="24">
        <v>49</v>
      </c>
      <c r="P3" s="50">
        <v>49</v>
      </c>
      <c r="Q3" s="50">
        <v>48</v>
      </c>
      <c r="R3" s="50">
        <v>49</v>
      </c>
      <c r="S3" s="50">
        <v>48</v>
      </c>
      <c r="T3" s="50">
        <v>46</v>
      </c>
      <c r="U3" s="51">
        <f t="shared" si="0"/>
        <v>16</v>
      </c>
      <c r="V3" s="46">
        <f t="shared" si="1"/>
        <v>97</v>
      </c>
      <c r="W3" s="52" t="s">
        <v>116</v>
      </c>
      <c r="X3" s="13"/>
      <c r="Y3" s="13"/>
      <c r="Z3" s="13"/>
      <c r="AA3" s="20"/>
      <c r="AB3" s="13"/>
      <c r="AC3" s="13"/>
      <c r="AD3" s="13"/>
      <c r="AE3" s="13"/>
      <c r="AF3" s="13"/>
    </row>
    <row r="4" spans="1:36" ht="18" customHeight="1">
      <c r="A4" s="1" t="s">
        <v>80</v>
      </c>
      <c r="B4" s="24"/>
      <c r="C4" s="24">
        <v>49</v>
      </c>
      <c r="D4" s="24">
        <v>49</v>
      </c>
      <c r="E4" s="24">
        <v>50</v>
      </c>
      <c r="F4" s="24">
        <v>49</v>
      </c>
      <c r="G4" s="24">
        <v>47</v>
      </c>
      <c r="H4" s="24"/>
      <c r="I4" s="24">
        <v>48</v>
      </c>
      <c r="J4" s="24">
        <v>49</v>
      </c>
      <c r="K4" s="24">
        <v>46</v>
      </c>
      <c r="L4" s="24">
        <v>49</v>
      </c>
      <c r="M4" s="24">
        <v>45</v>
      </c>
      <c r="N4" s="24">
        <v>47</v>
      </c>
      <c r="O4" s="24"/>
      <c r="P4" s="24">
        <v>48</v>
      </c>
      <c r="Q4" s="24">
        <v>50</v>
      </c>
      <c r="R4" s="24">
        <v>47</v>
      </c>
      <c r="S4" s="24">
        <v>48</v>
      </c>
      <c r="T4" s="24">
        <v>49</v>
      </c>
      <c r="U4" s="51">
        <f t="shared" si="0"/>
        <v>16</v>
      </c>
      <c r="V4" s="46">
        <f t="shared" si="1"/>
        <v>96.25</v>
      </c>
      <c r="W4" s="4" t="s">
        <v>46</v>
      </c>
      <c r="X4" s="13"/>
      <c r="Y4" s="13"/>
      <c r="Z4" s="13"/>
      <c r="AA4" s="20"/>
      <c r="AB4" s="13"/>
      <c r="AC4" s="13"/>
      <c r="AD4" s="13"/>
      <c r="AE4" s="13"/>
      <c r="AF4" s="13"/>
    </row>
    <row r="5" spans="1:36" ht="18" customHeight="1">
      <c r="A5" s="14" t="s">
        <v>79</v>
      </c>
      <c r="B5" s="50"/>
      <c r="C5" s="50"/>
      <c r="D5" s="50">
        <v>48</v>
      </c>
      <c r="E5" s="50">
        <v>48</v>
      </c>
      <c r="F5" s="50">
        <v>49</v>
      </c>
      <c r="G5" s="50">
        <v>49</v>
      </c>
      <c r="H5" s="50">
        <v>49</v>
      </c>
      <c r="I5" s="50">
        <v>49</v>
      </c>
      <c r="J5" s="24">
        <v>48</v>
      </c>
      <c r="K5" s="24">
        <v>47</v>
      </c>
      <c r="L5" s="24">
        <v>50</v>
      </c>
      <c r="M5" s="24">
        <v>46</v>
      </c>
      <c r="N5" s="24">
        <v>48</v>
      </c>
      <c r="O5" s="24">
        <v>47</v>
      </c>
      <c r="P5" s="24">
        <v>49</v>
      </c>
      <c r="Q5" s="50">
        <v>47</v>
      </c>
      <c r="R5" s="50">
        <v>47</v>
      </c>
      <c r="S5" s="50">
        <v>46</v>
      </c>
      <c r="T5" s="50">
        <v>50</v>
      </c>
      <c r="U5" s="51">
        <f t="shared" si="0"/>
        <v>17</v>
      </c>
      <c r="V5" s="46">
        <f t="shared" si="1"/>
        <v>96.117647058823536</v>
      </c>
      <c r="W5" s="52" t="s">
        <v>86</v>
      </c>
      <c r="X5" s="13"/>
      <c r="Y5" s="13"/>
      <c r="Z5" s="13"/>
      <c r="AA5" s="53"/>
      <c r="AB5" s="13"/>
      <c r="AC5" s="13"/>
      <c r="AD5" s="13"/>
      <c r="AE5" s="13"/>
      <c r="AF5" s="13"/>
    </row>
    <row r="6" spans="1:36" ht="18" customHeight="1">
      <c r="A6" s="1" t="s">
        <v>102</v>
      </c>
      <c r="B6" s="24"/>
      <c r="C6" s="24">
        <v>45</v>
      </c>
      <c r="D6" s="24">
        <v>46</v>
      </c>
      <c r="E6" s="24">
        <v>48</v>
      </c>
      <c r="F6" s="24">
        <v>47</v>
      </c>
      <c r="G6" s="24">
        <v>50</v>
      </c>
      <c r="H6" s="24">
        <v>49</v>
      </c>
      <c r="I6" s="24">
        <v>48</v>
      </c>
      <c r="J6" s="24">
        <v>50</v>
      </c>
      <c r="K6" s="24">
        <v>48</v>
      </c>
      <c r="L6" s="24">
        <v>49</v>
      </c>
      <c r="M6" s="24">
        <v>48</v>
      </c>
      <c r="N6" s="24"/>
      <c r="O6" s="24">
        <v>49</v>
      </c>
      <c r="P6" s="24">
        <v>49</v>
      </c>
      <c r="Q6" s="24">
        <v>46</v>
      </c>
      <c r="R6" s="24">
        <v>49</v>
      </c>
      <c r="S6" s="24">
        <v>47</v>
      </c>
      <c r="T6" s="24">
        <v>48</v>
      </c>
      <c r="U6" s="51">
        <f t="shared" si="0"/>
        <v>17</v>
      </c>
      <c r="V6" s="46">
        <f t="shared" si="1"/>
        <v>96</v>
      </c>
      <c r="W6" s="4" t="s">
        <v>86</v>
      </c>
      <c r="X6" s="13"/>
      <c r="Y6" s="13"/>
      <c r="Z6" s="13"/>
      <c r="AA6" s="53"/>
      <c r="AB6" s="13"/>
      <c r="AC6" s="13"/>
      <c r="AD6" s="13"/>
      <c r="AE6" s="13"/>
      <c r="AF6" s="13"/>
    </row>
    <row r="7" spans="1:36" ht="18" customHeight="1">
      <c r="A7" s="1" t="s">
        <v>60</v>
      </c>
      <c r="B7" s="50" t="s">
        <v>13</v>
      </c>
      <c r="C7" s="50">
        <v>47</v>
      </c>
      <c r="D7" s="50">
        <v>48</v>
      </c>
      <c r="E7" s="50">
        <v>45</v>
      </c>
      <c r="F7" s="50">
        <v>46</v>
      </c>
      <c r="G7" s="50">
        <v>48</v>
      </c>
      <c r="H7" s="50">
        <v>48</v>
      </c>
      <c r="I7" s="50">
        <v>50</v>
      </c>
      <c r="J7" s="50">
        <v>49</v>
      </c>
      <c r="K7" s="57">
        <v>45</v>
      </c>
      <c r="L7" s="50">
        <v>47</v>
      </c>
      <c r="M7" s="50">
        <v>49</v>
      </c>
      <c r="N7" s="50">
        <v>49</v>
      </c>
      <c r="O7" s="50">
        <v>48</v>
      </c>
      <c r="P7" s="50">
        <v>45</v>
      </c>
      <c r="Q7" s="50">
        <v>49</v>
      </c>
      <c r="R7" s="50">
        <v>47</v>
      </c>
      <c r="S7" s="50">
        <v>49</v>
      </c>
      <c r="T7" s="50">
        <v>47</v>
      </c>
      <c r="U7" s="51">
        <f t="shared" si="0"/>
        <v>18</v>
      </c>
      <c r="V7" s="46">
        <f t="shared" si="1"/>
        <v>95.111111111111114</v>
      </c>
      <c r="W7" s="4" t="s">
        <v>46</v>
      </c>
      <c r="X7" s="13"/>
      <c r="Y7" s="13"/>
      <c r="Z7" s="13"/>
      <c r="AA7" s="53"/>
      <c r="AB7" s="13"/>
      <c r="AC7" s="13"/>
      <c r="AD7" s="13"/>
      <c r="AE7" s="13"/>
      <c r="AF7" s="13"/>
    </row>
    <row r="8" spans="1:36" ht="18" customHeight="1">
      <c r="A8" s="14" t="s">
        <v>127</v>
      </c>
      <c r="B8" s="50"/>
      <c r="C8" s="24">
        <v>47</v>
      </c>
      <c r="D8" s="24">
        <v>48</v>
      </c>
      <c r="E8" s="24">
        <v>48</v>
      </c>
      <c r="F8" s="24">
        <v>46</v>
      </c>
      <c r="G8" s="24">
        <v>50</v>
      </c>
      <c r="H8" s="24">
        <v>50</v>
      </c>
      <c r="I8" s="24">
        <v>48</v>
      </c>
      <c r="J8" s="24">
        <v>47</v>
      </c>
      <c r="K8" s="24">
        <v>48</v>
      </c>
      <c r="L8" s="24">
        <v>46</v>
      </c>
      <c r="M8" s="24">
        <v>47</v>
      </c>
      <c r="N8" s="24">
        <v>49</v>
      </c>
      <c r="O8" s="24">
        <v>46</v>
      </c>
      <c r="P8" s="50">
        <v>48</v>
      </c>
      <c r="Q8" s="50">
        <v>49</v>
      </c>
      <c r="R8" s="50">
        <v>45</v>
      </c>
      <c r="S8" s="50">
        <v>47</v>
      </c>
      <c r="T8" s="50">
        <v>47</v>
      </c>
      <c r="U8" s="51">
        <f t="shared" si="0"/>
        <v>18</v>
      </c>
      <c r="V8" s="46">
        <f t="shared" si="1"/>
        <v>95.111111111111114</v>
      </c>
      <c r="W8" s="52" t="s">
        <v>116</v>
      </c>
      <c r="X8" s="9"/>
      <c r="Y8" s="9"/>
      <c r="Z8" s="9"/>
      <c r="AA8" s="53"/>
      <c r="AB8" s="9"/>
      <c r="AC8" s="9"/>
      <c r="AD8" s="9"/>
      <c r="AE8" s="9"/>
      <c r="AF8" s="9"/>
    </row>
    <row r="9" spans="1:36" ht="18" customHeight="1">
      <c r="A9" s="14" t="s">
        <v>128</v>
      </c>
      <c r="B9" s="50"/>
      <c r="C9" s="50">
        <v>46</v>
      </c>
      <c r="D9" s="50">
        <v>46</v>
      </c>
      <c r="E9" s="50">
        <v>47</v>
      </c>
      <c r="F9" s="50">
        <v>44</v>
      </c>
      <c r="G9" s="50">
        <v>50</v>
      </c>
      <c r="H9" s="50">
        <v>48</v>
      </c>
      <c r="I9" s="50">
        <v>50</v>
      </c>
      <c r="J9" s="24">
        <v>46</v>
      </c>
      <c r="K9" s="24">
        <v>47</v>
      </c>
      <c r="L9" s="24"/>
      <c r="M9" s="24">
        <v>49</v>
      </c>
      <c r="N9" s="24">
        <v>49</v>
      </c>
      <c r="O9" s="24">
        <v>48</v>
      </c>
      <c r="P9" s="24">
        <v>49</v>
      </c>
      <c r="Q9" s="50">
        <v>50</v>
      </c>
      <c r="R9" s="50">
        <v>45</v>
      </c>
      <c r="S9" s="50">
        <v>45</v>
      </c>
      <c r="T9" s="50">
        <v>49</v>
      </c>
      <c r="U9" s="51">
        <f t="shared" si="0"/>
        <v>17</v>
      </c>
      <c r="V9" s="46">
        <f t="shared" si="1"/>
        <v>95.058823529411768</v>
      </c>
      <c r="W9" s="52" t="s">
        <v>116</v>
      </c>
      <c r="X9" s="9"/>
      <c r="Y9" s="9"/>
      <c r="Z9" s="9"/>
      <c r="AA9" s="53"/>
      <c r="AB9" s="9"/>
      <c r="AC9" s="9"/>
      <c r="AD9" s="9"/>
      <c r="AE9" s="9"/>
      <c r="AF9" s="9"/>
    </row>
    <row r="10" spans="1:36" ht="18" customHeight="1">
      <c r="A10" s="14" t="s">
        <v>93</v>
      </c>
      <c r="B10" s="50" t="s">
        <v>30</v>
      </c>
      <c r="C10" s="50">
        <v>46</v>
      </c>
      <c r="D10" s="50">
        <v>48</v>
      </c>
      <c r="E10" s="50">
        <v>47</v>
      </c>
      <c r="F10" s="50">
        <v>48</v>
      </c>
      <c r="G10" s="50">
        <v>49</v>
      </c>
      <c r="H10" s="50">
        <v>48</v>
      </c>
      <c r="I10" s="50">
        <v>45</v>
      </c>
      <c r="J10" s="24">
        <v>48</v>
      </c>
      <c r="K10" s="24"/>
      <c r="L10" s="24">
        <v>50</v>
      </c>
      <c r="M10" s="24">
        <v>48</v>
      </c>
      <c r="N10" s="24"/>
      <c r="O10" s="24">
        <v>48</v>
      </c>
      <c r="P10" s="24"/>
      <c r="Q10" s="24">
        <v>45</v>
      </c>
      <c r="R10" s="24">
        <v>47</v>
      </c>
      <c r="S10" s="24">
        <v>47</v>
      </c>
      <c r="T10" s="24"/>
      <c r="U10" s="51">
        <f t="shared" si="0"/>
        <v>14</v>
      </c>
      <c r="V10" s="46">
        <f t="shared" si="1"/>
        <v>94.857142857142861</v>
      </c>
      <c r="W10" s="52" t="s">
        <v>86</v>
      </c>
      <c r="X10" s="9"/>
      <c r="Y10" s="9"/>
      <c r="Z10" s="9"/>
      <c r="AA10" s="53"/>
      <c r="AB10" s="9"/>
      <c r="AC10" s="9"/>
      <c r="AD10" s="9"/>
      <c r="AE10" s="9"/>
      <c r="AF10" s="9"/>
      <c r="AJ10" s="56"/>
    </row>
    <row r="11" spans="1:36" ht="18" customHeight="1">
      <c r="A11" s="14" t="s">
        <v>173</v>
      </c>
      <c r="B11" s="50" t="s">
        <v>22</v>
      </c>
      <c r="C11" s="50">
        <v>48</v>
      </c>
      <c r="D11" s="50">
        <v>47</v>
      </c>
      <c r="E11" s="50">
        <v>47</v>
      </c>
      <c r="F11" s="50">
        <v>45</v>
      </c>
      <c r="G11" s="50">
        <v>50</v>
      </c>
      <c r="H11" s="50">
        <v>48</v>
      </c>
      <c r="I11" s="50">
        <v>48</v>
      </c>
      <c r="J11" s="24">
        <v>46</v>
      </c>
      <c r="K11" s="24">
        <v>48</v>
      </c>
      <c r="L11" s="24">
        <v>50</v>
      </c>
      <c r="M11" s="24">
        <v>46</v>
      </c>
      <c r="N11" s="24">
        <v>47</v>
      </c>
      <c r="O11" s="24">
        <v>46</v>
      </c>
      <c r="P11" s="24">
        <v>48</v>
      </c>
      <c r="Q11" s="24">
        <v>48</v>
      </c>
      <c r="R11" s="24">
        <v>47</v>
      </c>
      <c r="S11" s="24">
        <v>47</v>
      </c>
      <c r="T11" s="24"/>
      <c r="U11" s="51">
        <f t="shared" si="0"/>
        <v>17</v>
      </c>
      <c r="V11" s="46">
        <f t="shared" si="1"/>
        <v>94.82352941176471</v>
      </c>
      <c r="W11" s="52" t="s">
        <v>116</v>
      </c>
      <c r="X11" s="9"/>
      <c r="Y11" s="9"/>
      <c r="Z11" s="9"/>
      <c r="AA11" s="53"/>
      <c r="AB11" s="9"/>
      <c r="AC11" s="9"/>
      <c r="AD11" s="9"/>
      <c r="AE11" s="9"/>
      <c r="AF11" s="9"/>
    </row>
    <row r="12" spans="1:36" ht="18" customHeight="1">
      <c r="A12" s="14" t="s">
        <v>70</v>
      </c>
      <c r="B12" s="50" t="s">
        <v>15</v>
      </c>
      <c r="C12" s="24">
        <v>39</v>
      </c>
      <c r="D12" s="24">
        <v>43</v>
      </c>
      <c r="E12" s="24">
        <v>46</v>
      </c>
      <c r="F12" s="24">
        <v>50</v>
      </c>
      <c r="G12" s="24">
        <v>47</v>
      </c>
      <c r="H12" s="24">
        <v>46</v>
      </c>
      <c r="I12" s="24">
        <v>49</v>
      </c>
      <c r="J12" s="24">
        <v>50</v>
      </c>
      <c r="K12" s="24">
        <v>48</v>
      </c>
      <c r="L12" s="24">
        <v>47</v>
      </c>
      <c r="M12" s="24">
        <v>49</v>
      </c>
      <c r="N12" s="24">
        <v>50</v>
      </c>
      <c r="O12" s="24">
        <v>46</v>
      </c>
      <c r="P12" s="24">
        <v>49</v>
      </c>
      <c r="Q12" s="50">
        <v>50</v>
      </c>
      <c r="R12" s="50">
        <v>49</v>
      </c>
      <c r="S12" s="50"/>
      <c r="T12" s="50">
        <v>47</v>
      </c>
      <c r="U12" s="51">
        <f t="shared" si="0"/>
        <v>17</v>
      </c>
      <c r="V12" s="46">
        <f t="shared" si="1"/>
        <v>94.705882352941174</v>
      </c>
      <c r="W12" s="52" t="s">
        <v>46</v>
      </c>
      <c r="X12" s="9"/>
      <c r="Y12" s="9"/>
      <c r="Z12" s="9"/>
      <c r="AA12" s="53"/>
      <c r="AB12" s="9"/>
      <c r="AC12" s="9"/>
      <c r="AD12" s="9"/>
      <c r="AE12" s="9"/>
      <c r="AF12" s="9"/>
    </row>
    <row r="13" spans="1:36" ht="18" customHeight="1">
      <c r="A13" s="14" t="s">
        <v>138</v>
      </c>
      <c r="B13" s="50"/>
      <c r="C13" s="24">
        <v>47</v>
      </c>
      <c r="D13" s="24">
        <v>41</v>
      </c>
      <c r="E13" s="24">
        <v>49</v>
      </c>
      <c r="F13" s="24">
        <v>48</v>
      </c>
      <c r="G13" s="24">
        <v>49</v>
      </c>
      <c r="H13" s="24">
        <v>46</v>
      </c>
      <c r="I13" s="24">
        <v>47</v>
      </c>
      <c r="J13" s="24">
        <v>49</v>
      </c>
      <c r="K13" s="24">
        <v>48</v>
      </c>
      <c r="L13" s="24">
        <v>48</v>
      </c>
      <c r="M13" s="24">
        <v>43</v>
      </c>
      <c r="N13" s="24">
        <v>50</v>
      </c>
      <c r="O13" s="24">
        <v>48</v>
      </c>
      <c r="P13" s="50">
        <v>49</v>
      </c>
      <c r="Q13" s="50">
        <v>45</v>
      </c>
      <c r="R13" s="50">
        <v>50</v>
      </c>
      <c r="S13" s="50">
        <v>46</v>
      </c>
      <c r="T13" s="50">
        <v>49</v>
      </c>
      <c r="U13" s="51">
        <f t="shared" si="0"/>
        <v>18</v>
      </c>
      <c r="V13" s="46">
        <f t="shared" si="1"/>
        <v>94.666666666666671</v>
      </c>
      <c r="W13" s="52" t="s">
        <v>116</v>
      </c>
      <c r="X13" s="9"/>
      <c r="Y13" s="9"/>
      <c r="Z13" s="9"/>
      <c r="AA13" s="53"/>
      <c r="AB13" s="9"/>
      <c r="AC13" s="9"/>
      <c r="AD13" s="9"/>
      <c r="AE13" s="9"/>
      <c r="AF13" s="9"/>
    </row>
    <row r="14" spans="1:36" ht="18" customHeight="1">
      <c r="A14" s="1" t="s">
        <v>85</v>
      </c>
      <c r="B14" s="24" t="s">
        <v>15</v>
      </c>
      <c r="C14" s="24"/>
      <c r="D14" s="24">
        <v>45</v>
      </c>
      <c r="E14" s="24">
        <v>49</v>
      </c>
      <c r="F14" s="24">
        <v>45</v>
      </c>
      <c r="G14" s="24">
        <v>47</v>
      </c>
      <c r="H14" s="24">
        <v>47</v>
      </c>
      <c r="I14" s="24">
        <v>45</v>
      </c>
      <c r="J14" s="24">
        <v>49</v>
      </c>
      <c r="K14" s="24">
        <v>45</v>
      </c>
      <c r="L14" s="24">
        <v>48</v>
      </c>
      <c r="M14" s="24">
        <v>46</v>
      </c>
      <c r="N14" s="24">
        <v>50</v>
      </c>
      <c r="O14" s="24">
        <v>48</v>
      </c>
      <c r="P14" s="24">
        <v>49</v>
      </c>
      <c r="Q14" s="24">
        <v>47</v>
      </c>
      <c r="R14" s="24">
        <v>47</v>
      </c>
      <c r="S14" s="24">
        <v>49</v>
      </c>
      <c r="T14" s="24">
        <v>48</v>
      </c>
      <c r="U14" s="51">
        <f t="shared" si="0"/>
        <v>17</v>
      </c>
      <c r="V14" s="46">
        <f t="shared" si="1"/>
        <v>94.588235294117652</v>
      </c>
      <c r="W14" s="4" t="s">
        <v>46</v>
      </c>
      <c r="X14" s="9"/>
      <c r="Y14" s="9"/>
      <c r="Z14" s="9"/>
      <c r="AA14" s="53"/>
      <c r="AB14" s="9"/>
      <c r="AC14" s="9"/>
      <c r="AD14" s="9"/>
      <c r="AE14" s="9"/>
      <c r="AF14" s="9"/>
    </row>
    <row r="15" spans="1:36" s="14" customFormat="1" ht="18" customHeight="1">
      <c r="A15" s="14" t="s">
        <v>34</v>
      </c>
      <c r="B15" s="50"/>
      <c r="C15" s="24">
        <v>45</v>
      </c>
      <c r="D15" s="24">
        <v>46</v>
      </c>
      <c r="E15" s="24">
        <v>49</v>
      </c>
      <c r="F15" s="24">
        <v>42</v>
      </c>
      <c r="G15" s="24">
        <v>50</v>
      </c>
      <c r="H15" s="24">
        <v>46</v>
      </c>
      <c r="I15" s="24">
        <v>50</v>
      </c>
      <c r="J15" s="24">
        <v>46</v>
      </c>
      <c r="K15" s="24">
        <v>47</v>
      </c>
      <c r="L15" s="24">
        <v>47</v>
      </c>
      <c r="M15" s="24">
        <v>47</v>
      </c>
      <c r="N15" s="24">
        <v>48</v>
      </c>
      <c r="O15" s="24">
        <v>49</v>
      </c>
      <c r="P15" s="24">
        <v>47</v>
      </c>
      <c r="Q15" s="50">
        <v>49</v>
      </c>
      <c r="R15" s="50">
        <v>45</v>
      </c>
      <c r="S15" s="50">
        <v>50</v>
      </c>
      <c r="T15" s="50">
        <v>48</v>
      </c>
      <c r="U15" s="51">
        <f t="shared" si="0"/>
        <v>18</v>
      </c>
      <c r="V15" s="46">
        <f t="shared" si="1"/>
        <v>94.555555555555557</v>
      </c>
      <c r="W15" s="52" t="s">
        <v>12</v>
      </c>
    </row>
    <row r="16" spans="1:36" ht="18" customHeight="1">
      <c r="A16" s="1" t="s">
        <v>111</v>
      </c>
      <c r="B16" s="50" t="s">
        <v>15</v>
      </c>
      <c r="C16" s="50">
        <v>49</v>
      </c>
      <c r="D16" s="50">
        <v>46</v>
      </c>
      <c r="E16" s="50">
        <v>45</v>
      </c>
      <c r="F16" s="50">
        <v>40</v>
      </c>
      <c r="G16" s="50">
        <v>46</v>
      </c>
      <c r="H16" s="50">
        <v>48</v>
      </c>
      <c r="I16" s="50">
        <v>49</v>
      </c>
      <c r="J16" s="50">
        <v>48</v>
      </c>
      <c r="K16" s="54">
        <v>49</v>
      </c>
      <c r="L16" s="50">
        <v>45</v>
      </c>
      <c r="M16" s="50">
        <v>47</v>
      </c>
      <c r="N16" s="50">
        <v>50</v>
      </c>
      <c r="O16" s="50">
        <v>47</v>
      </c>
      <c r="P16" s="50">
        <v>50</v>
      </c>
      <c r="Q16" s="50">
        <v>45</v>
      </c>
      <c r="R16" s="50">
        <v>49</v>
      </c>
      <c r="S16" s="50">
        <v>48</v>
      </c>
      <c r="T16" s="50">
        <v>49</v>
      </c>
      <c r="U16" s="51">
        <f t="shared" si="0"/>
        <v>18</v>
      </c>
      <c r="V16" s="46">
        <f t="shared" si="1"/>
        <v>94.444444444444443</v>
      </c>
      <c r="W16" s="4" t="s">
        <v>86</v>
      </c>
      <c r="X16" s="13"/>
      <c r="Y16" s="13"/>
      <c r="Z16" s="13"/>
      <c r="AA16" s="20"/>
      <c r="AB16" s="13"/>
      <c r="AC16" s="13"/>
      <c r="AD16" s="13"/>
      <c r="AE16" s="13"/>
      <c r="AF16" s="13"/>
    </row>
    <row r="17" spans="1:67" ht="18" customHeight="1">
      <c r="A17" s="1" t="s">
        <v>75</v>
      </c>
      <c r="B17" s="50"/>
      <c r="C17" s="50">
        <v>44</v>
      </c>
      <c r="D17" s="50">
        <v>49</v>
      </c>
      <c r="E17" s="50">
        <v>46</v>
      </c>
      <c r="F17" s="50">
        <v>44</v>
      </c>
      <c r="G17" s="50">
        <v>46</v>
      </c>
      <c r="H17" s="50"/>
      <c r="I17" s="50">
        <v>43</v>
      </c>
      <c r="J17" s="50">
        <v>48</v>
      </c>
      <c r="K17" s="57">
        <v>46</v>
      </c>
      <c r="L17" s="50">
        <v>49</v>
      </c>
      <c r="M17" s="50">
        <v>49</v>
      </c>
      <c r="N17" s="50">
        <v>47</v>
      </c>
      <c r="O17" s="50">
        <v>47</v>
      </c>
      <c r="P17" s="50"/>
      <c r="Q17" s="50">
        <v>49</v>
      </c>
      <c r="R17" s="50">
        <v>49</v>
      </c>
      <c r="S17" s="50">
        <v>48</v>
      </c>
      <c r="T17" s="50">
        <v>48</v>
      </c>
      <c r="U17" s="51">
        <f t="shared" si="0"/>
        <v>16</v>
      </c>
      <c r="V17" s="46">
        <f t="shared" si="1"/>
        <v>94</v>
      </c>
      <c r="W17" s="4" t="s">
        <v>46</v>
      </c>
      <c r="X17" s="13"/>
      <c r="Y17" s="13"/>
      <c r="Z17" s="13"/>
      <c r="AA17" s="20"/>
      <c r="AB17" s="13"/>
      <c r="AC17" s="13"/>
      <c r="AD17" s="13"/>
      <c r="AE17" s="13"/>
      <c r="AF17" s="13"/>
    </row>
    <row r="18" spans="1:67" ht="18" customHeight="1">
      <c r="A18" s="1" t="s">
        <v>137</v>
      </c>
      <c r="B18" s="50"/>
      <c r="C18" s="50">
        <v>48</v>
      </c>
      <c r="D18" s="50">
        <v>44</v>
      </c>
      <c r="E18" s="50"/>
      <c r="F18" s="50">
        <v>45</v>
      </c>
      <c r="G18" s="50">
        <v>46</v>
      </c>
      <c r="H18" s="50">
        <v>48</v>
      </c>
      <c r="I18" s="50">
        <v>43</v>
      </c>
      <c r="J18" s="50">
        <v>49</v>
      </c>
      <c r="K18" s="57">
        <v>47</v>
      </c>
      <c r="L18" s="50">
        <v>49</v>
      </c>
      <c r="M18" s="50">
        <v>47</v>
      </c>
      <c r="N18" s="50">
        <v>49</v>
      </c>
      <c r="O18" s="50">
        <v>46</v>
      </c>
      <c r="P18" s="50">
        <v>49</v>
      </c>
      <c r="Q18" s="50">
        <v>49</v>
      </c>
      <c r="R18" s="50">
        <v>47</v>
      </c>
      <c r="S18" s="50">
        <v>42</v>
      </c>
      <c r="T18" s="50">
        <v>47</v>
      </c>
      <c r="U18" s="51">
        <f t="shared" si="0"/>
        <v>17</v>
      </c>
      <c r="V18" s="46">
        <f t="shared" si="1"/>
        <v>93.529411764705884</v>
      </c>
      <c r="W18" s="4" t="s">
        <v>116</v>
      </c>
      <c r="X18" s="13"/>
      <c r="Y18" s="13"/>
      <c r="Z18" s="13"/>
      <c r="AA18" s="20"/>
      <c r="AB18" s="13"/>
      <c r="AC18" s="13"/>
      <c r="AD18" s="13"/>
      <c r="AE18" s="13"/>
      <c r="AF18" s="13"/>
    </row>
    <row r="19" spans="1:67" ht="18" customHeight="1">
      <c r="A19" s="14" t="s">
        <v>49</v>
      </c>
      <c r="B19" s="50"/>
      <c r="C19" s="50">
        <v>45</v>
      </c>
      <c r="D19" s="50">
        <v>47</v>
      </c>
      <c r="E19" s="24"/>
      <c r="F19" s="24">
        <v>46</v>
      </c>
      <c r="G19" s="24">
        <v>48</v>
      </c>
      <c r="H19" s="24">
        <v>48</v>
      </c>
      <c r="I19" s="24">
        <v>47</v>
      </c>
      <c r="J19" s="24">
        <v>46</v>
      </c>
      <c r="K19" s="24">
        <v>49</v>
      </c>
      <c r="L19" s="24">
        <v>48</v>
      </c>
      <c r="M19" s="24">
        <v>49</v>
      </c>
      <c r="N19" s="24"/>
      <c r="O19" s="24">
        <v>44</v>
      </c>
      <c r="P19" s="50">
        <v>46</v>
      </c>
      <c r="Q19" s="50">
        <v>48</v>
      </c>
      <c r="R19" s="50">
        <v>44</v>
      </c>
      <c r="S19" s="50"/>
      <c r="T19" s="50">
        <v>46</v>
      </c>
      <c r="U19" s="51">
        <f t="shared" si="0"/>
        <v>15</v>
      </c>
      <c r="V19" s="46">
        <f t="shared" si="1"/>
        <v>93.466666666666669</v>
      </c>
      <c r="W19" s="52" t="s">
        <v>46</v>
      </c>
      <c r="X19" s="13"/>
      <c r="Y19" s="13"/>
      <c r="Z19" s="13"/>
      <c r="AA19" s="20"/>
      <c r="AB19" s="13"/>
      <c r="AC19" s="13"/>
      <c r="AD19" s="13"/>
      <c r="AE19" s="13"/>
      <c r="AF19" s="13"/>
    </row>
    <row r="20" spans="1:67" ht="18" customHeight="1">
      <c r="A20" s="1" t="s">
        <v>31</v>
      </c>
      <c r="B20" s="50"/>
      <c r="C20" s="50"/>
      <c r="D20" s="50"/>
      <c r="E20" s="50">
        <v>49</v>
      </c>
      <c r="F20" s="50">
        <v>46</v>
      </c>
      <c r="G20" s="50">
        <v>45</v>
      </c>
      <c r="H20" s="50">
        <v>47</v>
      </c>
      <c r="I20" s="50">
        <v>50</v>
      </c>
      <c r="J20" s="50">
        <v>44</v>
      </c>
      <c r="K20" s="57">
        <v>46</v>
      </c>
      <c r="L20" s="50">
        <v>44</v>
      </c>
      <c r="M20" s="50">
        <v>46</v>
      </c>
      <c r="N20" s="50">
        <v>45</v>
      </c>
      <c r="O20" s="50">
        <v>47</v>
      </c>
      <c r="P20" s="50">
        <v>47</v>
      </c>
      <c r="Q20" s="50">
        <v>48</v>
      </c>
      <c r="R20" s="50">
        <v>44</v>
      </c>
      <c r="S20" s="50">
        <v>49</v>
      </c>
      <c r="T20" s="50">
        <v>50</v>
      </c>
      <c r="U20" s="51">
        <f t="shared" si="0"/>
        <v>16</v>
      </c>
      <c r="V20" s="46">
        <f t="shared" si="1"/>
        <v>93.375</v>
      </c>
      <c r="W20" s="4" t="s">
        <v>12</v>
      </c>
      <c r="X20" s="9"/>
      <c r="Y20" s="9"/>
      <c r="Z20" s="9"/>
      <c r="AA20" s="53"/>
      <c r="AB20" s="9"/>
      <c r="AC20" s="9"/>
      <c r="AD20" s="9"/>
      <c r="AE20" s="9"/>
      <c r="AF20" s="9"/>
    </row>
    <row r="21" spans="1:67" ht="18" customHeight="1">
      <c r="A21" s="14" t="s">
        <v>48</v>
      </c>
      <c r="B21" s="50" t="s">
        <v>37</v>
      </c>
      <c r="C21" s="50">
        <v>48</v>
      </c>
      <c r="D21" s="50">
        <v>46</v>
      </c>
      <c r="E21" s="50">
        <v>46</v>
      </c>
      <c r="F21" s="50">
        <v>47</v>
      </c>
      <c r="G21" s="50">
        <v>49</v>
      </c>
      <c r="H21" s="50">
        <v>44</v>
      </c>
      <c r="I21" s="50">
        <v>47</v>
      </c>
      <c r="J21" s="24">
        <v>46</v>
      </c>
      <c r="K21" s="24">
        <v>47</v>
      </c>
      <c r="L21" s="24">
        <v>47</v>
      </c>
      <c r="M21" s="24">
        <v>46</v>
      </c>
      <c r="N21" s="24"/>
      <c r="O21" s="24">
        <v>46</v>
      </c>
      <c r="P21" s="24">
        <v>46</v>
      </c>
      <c r="Q21" s="50">
        <v>49</v>
      </c>
      <c r="R21" s="50">
        <v>46</v>
      </c>
      <c r="S21" s="50"/>
      <c r="T21" s="50">
        <v>46</v>
      </c>
      <c r="U21" s="51">
        <f t="shared" si="0"/>
        <v>16</v>
      </c>
      <c r="V21" s="46">
        <f t="shared" si="1"/>
        <v>93.25</v>
      </c>
      <c r="W21" s="52" t="s">
        <v>46</v>
      </c>
      <c r="X21" s="9"/>
      <c r="Y21" s="9"/>
      <c r="Z21" s="9"/>
      <c r="AA21" s="53"/>
      <c r="AB21" s="9"/>
      <c r="AC21" s="9"/>
      <c r="AD21" s="9"/>
      <c r="AE21" s="9"/>
      <c r="AF21" s="9"/>
    </row>
    <row r="22" spans="1:67" ht="18" customHeight="1">
      <c r="A22" s="14"/>
      <c r="B22" s="50"/>
      <c r="C22" s="50"/>
      <c r="D22" s="50"/>
      <c r="E22" s="50"/>
      <c r="F22" s="50"/>
      <c r="G22" s="50"/>
      <c r="H22" s="50"/>
      <c r="I22" s="50"/>
      <c r="J22" s="24"/>
      <c r="K22" s="24"/>
      <c r="L22" s="24"/>
      <c r="M22" s="24"/>
      <c r="N22" s="24"/>
      <c r="O22" s="24"/>
      <c r="P22" s="24"/>
      <c r="Q22" s="50"/>
      <c r="R22" s="50"/>
      <c r="S22" s="50"/>
      <c r="T22" s="50"/>
      <c r="U22" s="51"/>
      <c r="V22" s="46"/>
      <c r="W22" s="52"/>
      <c r="X22" s="9"/>
      <c r="Y22" s="9"/>
      <c r="Z22" s="9"/>
      <c r="AA22" s="53"/>
      <c r="AB22" s="9"/>
      <c r="AC22" s="9"/>
      <c r="AD22" s="9"/>
      <c r="AE22" s="9"/>
      <c r="AF22" s="9"/>
    </row>
    <row r="23" spans="1:67" s="1" customFormat="1" ht="18" customHeight="1">
      <c r="A23" s="47" t="s">
        <v>121</v>
      </c>
      <c r="B23" s="50" t="s">
        <v>30</v>
      </c>
      <c r="C23" s="24"/>
      <c r="D23" s="24">
        <v>45</v>
      </c>
      <c r="E23" s="24">
        <v>46</v>
      </c>
      <c r="F23" s="24">
        <v>50</v>
      </c>
      <c r="G23" s="24">
        <v>47</v>
      </c>
      <c r="H23" s="24">
        <v>46</v>
      </c>
      <c r="I23" s="24"/>
      <c r="J23" s="24">
        <v>48</v>
      </c>
      <c r="K23" s="24">
        <v>46</v>
      </c>
      <c r="L23" s="24">
        <v>45</v>
      </c>
      <c r="M23" s="24">
        <v>44</v>
      </c>
      <c r="N23" s="24"/>
      <c r="O23" s="24">
        <v>44</v>
      </c>
      <c r="P23" s="50">
        <v>45</v>
      </c>
      <c r="Q23" s="50">
        <v>49</v>
      </c>
      <c r="R23" s="50">
        <v>49</v>
      </c>
      <c r="S23" s="50"/>
      <c r="T23" s="50">
        <v>48</v>
      </c>
      <c r="U23" s="51">
        <f t="shared" si="0"/>
        <v>14</v>
      </c>
      <c r="V23" s="46">
        <f t="shared" si="1"/>
        <v>93.142857142857139</v>
      </c>
      <c r="W23" s="52" t="s">
        <v>116</v>
      </c>
      <c r="X23" s="13"/>
      <c r="Y23" s="13"/>
      <c r="Z23" s="13"/>
      <c r="AA23" s="20"/>
      <c r="AB23" s="13"/>
      <c r="AC23" s="13"/>
      <c r="AD23" s="13"/>
      <c r="AE23" s="13"/>
      <c r="AF23" s="13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</row>
    <row r="24" spans="1:67" s="1" customFormat="1" ht="18" customHeight="1">
      <c r="A24" s="14" t="s">
        <v>109</v>
      </c>
      <c r="B24" s="50"/>
      <c r="C24" s="24">
        <v>45</v>
      </c>
      <c r="D24" s="24">
        <v>49</v>
      </c>
      <c r="E24" s="24">
        <v>47</v>
      </c>
      <c r="F24" s="24">
        <v>47</v>
      </c>
      <c r="G24" s="24">
        <v>45</v>
      </c>
      <c r="H24" s="24">
        <v>47</v>
      </c>
      <c r="I24" s="24">
        <v>44</v>
      </c>
      <c r="J24" s="24">
        <v>46</v>
      </c>
      <c r="K24" s="24">
        <v>49</v>
      </c>
      <c r="L24" s="24"/>
      <c r="M24" s="24"/>
      <c r="N24" s="24"/>
      <c r="O24" s="24">
        <v>43</v>
      </c>
      <c r="P24" s="24">
        <v>48</v>
      </c>
      <c r="Q24" s="50">
        <v>46</v>
      </c>
      <c r="R24" s="50">
        <v>47</v>
      </c>
      <c r="S24" s="50">
        <v>49</v>
      </c>
      <c r="T24" s="50">
        <v>45</v>
      </c>
      <c r="U24" s="51">
        <f t="shared" si="0"/>
        <v>15</v>
      </c>
      <c r="V24" s="46">
        <f t="shared" si="1"/>
        <v>92.933333333333337</v>
      </c>
      <c r="W24" s="52" t="s">
        <v>86</v>
      </c>
      <c r="X24" s="13"/>
      <c r="Y24" s="13"/>
      <c r="Z24" s="13"/>
      <c r="AA24" s="20"/>
      <c r="AB24" s="13"/>
      <c r="AC24" s="13"/>
      <c r="AD24" s="13"/>
      <c r="AE24" s="13"/>
      <c r="AF24" s="13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</row>
    <row r="25" spans="1:67" s="1" customFormat="1" ht="18" customHeight="1">
      <c r="A25" s="1" t="s">
        <v>174</v>
      </c>
      <c r="B25" s="24" t="s">
        <v>37</v>
      </c>
      <c r="C25" s="24">
        <v>45</v>
      </c>
      <c r="D25" s="24">
        <v>46</v>
      </c>
      <c r="E25" s="24">
        <v>42</v>
      </c>
      <c r="F25" s="24">
        <v>50</v>
      </c>
      <c r="G25" s="24">
        <v>47</v>
      </c>
      <c r="H25" s="24">
        <v>45</v>
      </c>
      <c r="I25" s="24">
        <v>45</v>
      </c>
      <c r="J25" s="24">
        <v>40</v>
      </c>
      <c r="K25" s="24">
        <v>49</v>
      </c>
      <c r="L25" s="24">
        <v>49</v>
      </c>
      <c r="M25" s="24">
        <v>46</v>
      </c>
      <c r="N25" s="24"/>
      <c r="O25" s="24">
        <v>40</v>
      </c>
      <c r="P25" s="24">
        <v>48</v>
      </c>
      <c r="Q25" s="24">
        <v>47</v>
      </c>
      <c r="R25" s="24">
        <v>48</v>
      </c>
      <c r="S25" s="24">
        <v>50</v>
      </c>
      <c r="T25" s="24">
        <v>49</v>
      </c>
      <c r="U25" s="51">
        <f t="shared" si="0"/>
        <v>17</v>
      </c>
      <c r="V25" s="46">
        <f t="shared" si="1"/>
        <v>92.470588235294116</v>
      </c>
      <c r="W25" s="4" t="s">
        <v>12</v>
      </c>
      <c r="X25" s="13"/>
      <c r="Y25" s="13"/>
      <c r="Z25" s="13"/>
      <c r="AA25" s="20"/>
      <c r="AB25" s="13"/>
      <c r="AC25" s="13"/>
      <c r="AD25" s="13"/>
      <c r="AE25" s="13"/>
      <c r="AF25" s="13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</row>
    <row r="26" spans="1:67" s="1" customFormat="1" ht="18" customHeight="1">
      <c r="A26" s="14" t="s">
        <v>119</v>
      </c>
      <c r="B26" s="50" t="s">
        <v>15</v>
      </c>
      <c r="C26" s="24">
        <v>39</v>
      </c>
      <c r="D26" s="24">
        <v>44</v>
      </c>
      <c r="E26" s="24">
        <v>47</v>
      </c>
      <c r="F26" s="24">
        <v>44</v>
      </c>
      <c r="G26" s="24">
        <v>46</v>
      </c>
      <c r="H26" s="24">
        <v>46</v>
      </c>
      <c r="I26" s="24">
        <v>48</v>
      </c>
      <c r="J26" s="24">
        <v>44</v>
      </c>
      <c r="K26" s="24">
        <v>49</v>
      </c>
      <c r="L26" s="24">
        <v>41</v>
      </c>
      <c r="M26" s="24">
        <v>45</v>
      </c>
      <c r="N26" s="24">
        <v>49</v>
      </c>
      <c r="O26" s="24">
        <v>50</v>
      </c>
      <c r="P26" s="24">
        <v>50</v>
      </c>
      <c r="Q26" s="50">
        <v>48</v>
      </c>
      <c r="R26" s="50">
        <v>49</v>
      </c>
      <c r="S26" s="50">
        <v>42</v>
      </c>
      <c r="T26" s="50">
        <v>50</v>
      </c>
      <c r="U26" s="51">
        <f t="shared" si="0"/>
        <v>18</v>
      </c>
      <c r="V26" s="46">
        <f t="shared" si="1"/>
        <v>92.333333333333329</v>
      </c>
      <c r="W26" s="52" t="s">
        <v>116</v>
      </c>
      <c r="X26" s="9"/>
      <c r="Y26" s="9"/>
      <c r="Z26" s="9"/>
      <c r="AA26" s="53"/>
      <c r="AB26" s="9"/>
      <c r="AC26" s="9"/>
      <c r="AD26" s="9"/>
      <c r="AE26" s="9"/>
      <c r="AF26" s="9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</row>
    <row r="27" spans="1:67" s="1" customFormat="1" ht="18" customHeight="1">
      <c r="A27" s="14" t="s">
        <v>83</v>
      </c>
      <c r="B27" s="50"/>
      <c r="C27" s="24">
        <v>45</v>
      </c>
      <c r="D27" s="24">
        <v>45</v>
      </c>
      <c r="E27" s="24">
        <v>43</v>
      </c>
      <c r="F27" s="24">
        <v>47</v>
      </c>
      <c r="G27" s="24">
        <v>49</v>
      </c>
      <c r="H27" s="24">
        <v>46</v>
      </c>
      <c r="I27" s="24">
        <v>46</v>
      </c>
      <c r="J27" s="24">
        <v>47</v>
      </c>
      <c r="K27" s="24">
        <v>46</v>
      </c>
      <c r="L27" s="24">
        <v>48</v>
      </c>
      <c r="M27" s="24">
        <v>46</v>
      </c>
      <c r="N27" s="24"/>
      <c r="O27" s="24"/>
      <c r="P27" s="50">
        <v>44</v>
      </c>
      <c r="Q27" s="50">
        <v>48</v>
      </c>
      <c r="R27" s="50">
        <v>46</v>
      </c>
      <c r="S27" s="50"/>
      <c r="T27" s="50"/>
      <c r="U27" s="51">
        <f t="shared" si="0"/>
        <v>14</v>
      </c>
      <c r="V27" s="46">
        <f t="shared" si="1"/>
        <v>92.285714285714292</v>
      </c>
      <c r="W27" s="52" t="s">
        <v>46</v>
      </c>
      <c r="X27" s="9"/>
      <c r="Y27" s="9"/>
      <c r="Z27" s="9"/>
      <c r="AA27" s="53"/>
      <c r="AB27" s="9"/>
      <c r="AC27" s="9"/>
      <c r="AD27" s="9"/>
      <c r="AE27" s="9"/>
      <c r="AF27" s="9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</row>
    <row r="28" spans="1:67" s="1" customFormat="1" ht="18" customHeight="1">
      <c r="A28" s="1" t="s">
        <v>148</v>
      </c>
      <c r="B28" s="24"/>
      <c r="C28" s="24">
        <v>42</v>
      </c>
      <c r="D28" s="24">
        <v>45</v>
      </c>
      <c r="E28" s="24">
        <v>49</v>
      </c>
      <c r="F28" s="24"/>
      <c r="G28" s="24">
        <v>50</v>
      </c>
      <c r="H28" s="24">
        <v>48</v>
      </c>
      <c r="I28" s="24">
        <v>48</v>
      </c>
      <c r="J28" s="24">
        <v>40</v>
      </c>
      <c r="K28" s="24">
        <v>48</v>
      </c>
      <c r="L28" s="24">
        <v>49</v>
      </c>
      <c r="M28" s="24">
        <v>47</v>
      </c>
      <c r="N28" s="24">
        <v>49</v>
      </c>
      <c r="O28" s="24">
        <v>46</v>
      </c>
      <c r="P28" s="24">
        <v>47</v>
      </c>
      <c r="Q28" s="24"/>
      <c r="R28" s="24">
        <v>43</v>
      </c>
      <c r="S28" s="24">
        <v>41</v>
      </c>
      <c r="T28" s="24">
        <v>44</v>
      </c>
      <c r="U28" s="51">
        <f t="shared" ref="U28:U53" si="2">COUNT(C28:D28,E28,F28,G28,H28,I28,J28,K28,L28,M28,N28,O28,P28,Q28,R28,S28,T28)</f>
        <v>16</v>
      </c>
      <c r="V28" s="46">
        <f t="shared" ref="V28:V53" si="3">AVERAGE(C28:T28)*2</f>
        <v>92</v>
      </c>
      <c r="W28" s="4" t="s">
        <v>116</v>
      </c>
      <c r="X28" s="13"/>
      <c r="Y28" s="13"/>
      <c r="Z28" s="13"/>
      <c r="AA28" s="20"/>
      <c r="AB28" s="13"/>
      <c r="AC28" s="13"/>
      <c r="AD28" s="13"/>
      <c r="AE28" s="13"/>
      <c r="AF28" s="13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</row>
    <row r="29" spans="1:67" s="1" customFormat="1" ht="18" customHeight="1">
      <c r="A29" s="14" t="s">
        <v>52</v>
      </c>
      <c r="B29" s="50"/>
      <c r="C29" s="50"/>
      <c r="D29" s="50">
        <v>45</v>
      </c>
      <c r="E29" s="50">
        <v>49</v>
      </c>
      <c r="F29" s="50">
        <v>45</v>
      </c>
      <c r="G29" s="50">
        <v>43</v>
      </c>
      <c r="H29" s="50">
        <v>48</v>
      </c>
      <c r="I29" s="50">
        <v>47</v>
      </c>
      <c r="J29" s="24">
        <v>46</v>
      </c>
      <c r="K29" s="24"/>
      <c r="L29" s="24">
        <v>48</v>
      </c>
      <c r="M29" s="24">
        <v>47</v>
      </c>
      <c r="N29" s="24"/>
      <c r="O29" s="24">
        <v>46</v>
      </c>
      <c r="P29" s="50">
        <v>46</v>
      </c>
      <c r="Q29" s="50">
        <v>48</v>
      </c>
      <c r="R29" s="50">
        <v>46</v>
      </c>
      <c r="S29" s="50">
        <v>48</v>
      </c>
      <c r="T29" s="50">
        <v>38</v>
      </c>
      <c r="U29" s="51">
        <f t="shared" si="2"/>
        <v>15</v>
      </c>
      <c r="V29" s="46">
        <f t="shared" si="3"/>
        <v>92</v>
      </c>
      <c r="W29" s="52" t="s">
        <v>46</v>
      </c>
      <c r="X29" s="13"/>
      <c r="Y29" s="13"/>
      <c r="Z29" s="13"/>
      <c r="AA29" s="20"/>
      <c r="AB29" s="13"/>
      <c r="AC29" s="13"/>
      <c r="AD29" s="13"/>
      <c r="AE29" s="13"/>
      <c r="AF29" s="13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</row>
    <row r="30" spans="1:67" s="1" customFormat="1" ht="18" customHeight="1">
      <c r="A30" s="1" t="s">
        <v>99</v>
      </c>
      <c r="B30" s="24"/>
      <c r="C30" s="24"/>
      <c r="D30" s="24">
        <v>42</v>
      </c>
      <c r="E30" s="24"/>
      <c r="F30" s="24">
        <v>47</v>
      </c>
      <c r="G30" s="24">
        <v>47</v>
      </c>
      <c r="H30" s="24">
        <v>48</v>
      </c>
      <c r="I30" s="24"/>
      <c r="J30" s="24">
        <v>46</v>
      </c>
      <c r="K30" s="24">
        <v>46</v>
      </c>
      <c r="L30" s="24">
        <v>46</v>
      </c>
      <c r="M30" s="24">
        <v>44</v>
      </c>
      <c r="N30" s="24"/>
      <c r="O30" s="24">
        <v>46</v>
      </c>
      <c r="P30" s="24">
        <v>48</v>
      </c>
      <c r="Q30" s="24">
        <v>42</v>
      </c>
      <c r="R30" s="24">
        <v>49</v>
      </c>
      <c r="S30" s="24">
        <v>48</v>
      </c>
      <c r="T30" s="24">
        <v>44</v>
      </c>
      <c r="U30" s="51">
        <f t="shared" si="2"/>
        <v>14</v>
      </c>
      <c r="V30" s="46">
        <f t="shared" si="3"/>
        <v>91.857142857142861</v>
      </c>
      <c r="W30" s="4" t="s">
        <v>86</v>
      </c>
      <c r="X30" s="13"/>
      <c r="Y30" s="13"/>
      <c r="Z30" s="13"/>
      <c r="AA30" s="20"/>
      <c r="AB30" s="13"/>
      <c r="AC30" s="13"/>
      <c r="AD30" s="13"/>
      <c r="AE30" s="13"/>
      <c r="AF30" s="13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</row>
    <row r="31" spans="1:67" s="1" customFormat="1" ht="18" customHeight="1">
      <c r="A31" s="14" t="s">
        <v>62</v>
      </c>
      <c r="B31" s="50"/>
      <c r="C31" s="50">
        <v>44</v>
      </c>
      <c r="D31" s="50">
        <v>47</v>
      </c>
      <c r="E31" s="50">
        <v>41</v>
      </c>
      <c r="F31" s="50">
        <v>46</v>
      </c>
      <c r="G31" s="50">
        <v>46</v>
      </c>
      <c r="H31" s="50">
        <v>47</v>
      </c>
      <c r="I31" s="50">
        <v>46</v>
      </c>
      <c r="J31" s="24">
        <v>47</v>
      </c>
      <c r="K31" s="24">
        <v>44</v>
      </c>
      <c r="L31" s="24">
        <v>48</v>
      </c>
      <c r="M31" s="24">
        <v>47</v>
      </c>
      <c r="N31" s="24">
        <v>49</v>
      </c>
      <c r="O31" s="24">
        <v>45</v>
      </c>
      <c r="P31" s="24">
        <v>43</v>
      </c>
      <c r="Q31" s="50">
        <v>48</v>
      </c>
      <c r="R31" s="50">
        <v>44</v>
      </c>
      <c r="S31" s="50">
        <v>45</v>
      </c>
      <c r="T31" s="50">
        <v>47</v>
      </c>
      <c r="U31" s="51">
        <f t="shared" si="2"/>
        <v>18</v>
      </c>
      <c r="V31" s="46">
        <f t="shared" si="3"/>
        <v>91.555555555555557</v>
      </c>
      <c r="W31" s="52" t="s">
        <v>46</v>
      </c>
      <c r="X31" s="13"/>
      <c r="Y31" s="13"/>
      <c r="Z31" s="13"/>
      <c r="AA31" s="13"/>
      <c r="AB31" s="13"/>
      <c r="AC31" s="13"/>
      <c r="AD31" s="13"/>
      <c r="AE31" s="13"/>
      <c r="AF31" s="13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</row>
    <row r="32" spans="1:67" s="1" customFormat="1" ht="18" customHeight="1">
      <c r="A32" s="14" t="s">
        <v>68</v>
      </c>
      <c r="B32" s="50" t="s">
        <v>15</v>
      </c>
      <c r="C32" s="24">
        <v>49</v>
      </c>
      <c r="D32" s="24">
        <v>44</v>
      </c>
      <c r="E32" s="24">
        <v>46</v>
      </c>
      <c r="F32" s="24">
        <v>45</v>
      </c>
      <c r="G32" s="24">
        <v>44</v>
      </c>
      <c r="H32" s="24">
        <v>46</v>
      </c>
      <c r="I32" s="24">
        <v>43</v>
      </c>
      <c r="J32" s="24"/>
      <c r="K32" s="24">
        <v>46</v>
      </c>
      <c r="L32" s="24">
        <v>45</v>
      </c>
      <c r="M32" s="24">
        <v>48</v>
      </c>
      <c r="N32" s="24">
        <v>48</v>
      </c>
      <c r="O32" s="24">
        <v>47</v>
      </c>
      <c r="P32" s="24">
        <v>45</v>
      </c>
      <c r="Q32" s="50">
        <v>40</v>
      </c>
      <c r="R32" s="50">
        <v>48</v>
      </c>
      <c r="S32" s="50"/>
      <c r="T32" s="50"/>
      <c r="U32" s="51">
        <f t="shared" si="2"/>
        <v>15</v>
      </c>
      <c r="V32" s="46">
        <f t="shared" si="3"/>
        <v>91.2</v>
      </c>
      <c r="W32" s="52" t="s">
        <v>46</v>
      </c>
      <c r="X32" s="9"/>
      <c r="Y32" s="9"/>
      <c r="Z32" s="9"/>
      <c r="AA32" s="13"/>
      <c r="AB32" s="9"/>
      <c r="AC32" s="9"/>
      <c r="AD32" s="9"/>
      <c r="AE32" s="9"/>
      <c r="AF32" s="9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</row>
    <row r="33" spans="1:67" ht="18" customHeight="1">
      <c r="A33" s="14" t="s">
        <v>190</v>
      </c>
      <c r="B33" s="50" t="s">
        <v>13</v>
      </c>
      <c r="C33" s="24">
        <v>46</v>
      </c>
      <c r="D33" s="24">
        <v>47</v>
      </c>
      <c r="E33" s="24">
        <v>45</v>
      </c>
      <c r="F33" s="24"/>
      <c r="G33" s="24"/>
      <c r="H33" s="24">
        <v>44</v>
      </c>
      <c r="I33" s="24">
        <v>45</v>
      </c>
      <c r="J33" s="24">
        <v>45</v>
      </c>
      <c r="K33" s="24">
        <v>45</v>
      </c>
      <c r="L33" s="24">
        <v>43</v>
      </c>
      <c r="M33" s="24">
        <v>42</v>
      </c>
      <c r="N33" s="24"/>
      <c r="O33" s="24">
        <v>48</v>
      </c>
      <c r="P33" s="50">
        <v>47</v>
      </c>
      <c r="Q33" s="50">
        <v>46</v>
      </c>
      <c r="R33" s="50">
        <v>49</v>
      </c>
      <c r="S33" s="50">
        <v>45</v>
      </c>
      <c r="T33" s="50">
        <v>47</v>
      </c>
      <c r="U33" s="51">
        <f t="shared" si="2"/>
        <v>15</v>
      </c>
      <c r="V33" s="46">
        <f t="shared" si="3"/>
        <v>91.2</v>
      </c>
      <c r="W33" s="52" t="s">
        <v>86</v>
      </c>
      <c r="X33" s="9"/>
      <c r="Y33" s="9"/>
      <c r="Z33" s="9"/>
      <c r="AA33" s="13"/>
      <c r="AB33" s="9"/>
      <c r="AC33" s="9"/>
      <c r="AD33" s="9"/>
      <c r="AE33" s="9"/>
      <c r="AF33" s="9"/>
    </row>
    <row r="34" spans="1:67" ht="18" customHeight="1">
      <c r="A34" s="14" t="s">
        <v>84</v>
      </c>
      <c r="B34" s="50" t="s">
        <v>15</v>
      </c>
      <c r="C34" s="24">
        <v>42</v>
      </c>
      <c r="D34" s="24">
        <v>47</v>
      </c>
      <c r="E34" s="24">
        <v>43</v>
      </c>
      <c r="F34" s="24">
        <v>45</v>
      </c>
      <c r="G34" s="24">
        <v>48</v>
      </c>
      <c r="H34" s="24">
        <v>46</v>
      </c>
      <c r="I34" s="24">
        <v>46</v>
      </c>
      <c r="J34" s="24">
        <v>45</v>
      </c>
      <c r="K34" s="24">
        <v>45</v>
      </c>
      <c r="L34" s="24">
        <v>49</v>
      </c>
      <c r="M34" s="24">
        <v>45</v>
      </c>
      <c r="N34" s="24">
        <v>46</v>
      </c>
      <c r="O34" s="24">
        <v>48</v>
      </c>
      <c r="P34" s="50">
        <v>45</v>
      </c>
      <c r="Q34" s="50">
        <v>49</v>
      </c>
      <c r="R34" s="50">
        <v>42</v>
      </c>
      <c r="S34" s="50">
        <v>47</v>
      </c>
      <c r="T34" s="50">
        <v>41</v>
      </c>
      <c r="U34" s="51">
        <f t="shared" si="2"/>
        <v>18</v>
      </c>
      <c r="V34" s="46">
        <f t="shared" si="3"/>
        <v>91</v>
      </c>
      <c r="W34" s="52" t="s">
        <v>46</v>
      </c>
      <c r="X34" s="13"/>
      <c r="Y34" s="13"/>
      <c r="Z34" s="13"/>
      <c r="AA34" s="13"/>
      <c r="AB34" s="13"/>
      <c r="AC34" s="13"/>
      <c r="AD34" s="13"/>
      <c r="AE34" s="13"/>
      <c r="AF34" s="13"/>
    </row>
    <row r="35" spans="1:67" ht="18" customHeight="1">
      <c r="A35" s="1" t="s">
        <v>147</v>
      </c>
      <c r="B35" s="24" t="s">
        <v>13</v>
      </c>
      <c r="C35" s="50"/>
      <c r="D35" s="50">
        <v>41</v>
      </c>
      <c r="E35" s="50">
        <v>48</v>
      </c>
      <c r="F35" s="50">
        <v>44</v>
      </c>
      <c r="G35" s="50"/>
      <c r="H35" s="50">
        <v>38</v>
      </c>
      <c r="I35" s="50">
        <v>48</v>
      </c>
      <c r="J35" s="50">
        <v>49</v>
      </c>
      <c r="K35" s="50">
        <v>46</v>
      </c>
      <c r="L35" s="50">
        <v>47</v>
      </c>
      <c r="M35" s="50">
        <v>44</v>
      </c>
      <c r="N35" s="50">
        <v>49</v>
      </c>
      <c r="O35" s="50">
        <v>40</v>
      </c>
      <c r="P35" s="50">
        <v>50</v>
      </c>
      <c r="Q35" s="50">
        <v>45</v>
      </c>
      <c r="R35" s="50">
        <v>44</v>
      </c>
      <c r="S35" s="50">
        <v>48</v>
      </c>
      <c r="T35" s="50">
        <v>47</v>
      </c>
      <c r="U35" s="51">
        <f t="shared" si="2"/>
        <v>16</v>
      </c>
      <c r="V35" s="46">
        <f t="shared" si="3"/>
        <v>91</v>
      </c>
      <c r="W35" s="4" t="s">
        <v>116</v>
      </c>
      <c r="X35" s="9"/>
      <c r="Y35" s="9"/>
      <c r="Z35" s="9"/>
      <c r="AA35" s="13"/>
      <c r="AB35" s="9"/>
      <c r="AC35" s="9"/>
      <c r="AD35" s="9"/>
      <c r="AE35" s="9"/>
      <c r="AF35" s="9"/>
    </row>
    <row r="36" spans="1:67" ht="18" customHeight="1">
      <c r="A36" s="47" t="s">
        <v>65</v>
      </c>
      <c r="B36" s="50"/>
      <c r="C36" s="24">
        <v>43</v>
      </c>
      <c r="D36" s="24">
        <v>46</v>
      </c>
      <c r="E36" s="24">
        <v>45</v>
      </c>
      <c r="F36" s="24">
        <v>45</v>
      </c>
      <c r="G36" s="24">
        <v>45</v>
      </c>
      <c r="H36" s="24">
        <v>48</v>
      </c>
      <c r="I36" s="24">
        <v>45</v>
      </c>
      <c r="J36" s="24">
        <v>50</v>
      </c>
      <c r="K36" s="24"/>
      <c r="L36" s="24">
        <v>42</v>
      </c>
      <c r="M36" s="24">
        <v>49</v>
      </c>
      <c r="N36" s="24"/>
      <c r="O36" s="24">
        <v>40</v>
      </c>
      <c r="P36" s="50">
        <v>48</v>
      </c>
      <c r="Q36" s="50">
        <v>46</v>
      </c>
      <c r="R36" s="50">
        <v>47</v>
      </c>
      <c r="S36" s="50">
        <v>46</v>
      </c>
      <c r="T36" s="50">
        <v>41</v>
      </c>
      <c r="U36" s="51">
        <f t="shared" si="2"/>
        <v>16</v>
      </c>
      <c r="V36" s="46">
        <f t="shared" si="3"/>
        <v>90.75</v>
      </c>
      <c r="W36" s="52" t="s">
        <v>86</v>
      </c>
      <c r="X36" s="9"/>
      <c r="Y36" s="9"/>
      <c r="Z36" s="9"/>
      <c r="AA36" s="13"/>
      <c r="AB36" s="9"/>
      <c r="AC36" s="9"/>
      <c r="AD36" s="9"/>
      <c r="AE36" s="9"/>
      <c r="AF36" s="9"/>
    </row>
    <row r="37" spans="1:67" ht="18" customHeight="1">
      <c r="A37" s="14" t="s">
        <v>168</v>
      </c>
      <c r="B37" s="50"/>
      <c r="C37" s="50">
        <v>45</v>
      </c>
      <c r="D37" s="50">
        <v>40</v>
      </c>
      <c r="E37" s="50">
        <v>42</v>
      </c>
      <c r="F37" s="50">
        <v>46</v>
      </c>
      <c r="G37" s="50">
        <v>46</v>
      </c>
      <c r="H37" s="50">
        <v>39</v>
      </c>
      <c r="I37" s="50">
        <v>45</v>
      </c>
      <c r="J37" s="24">
        <v>44</v>
      </c>
      <c r="K37" s="24">
        <v>47</v>
      </c>
      <c r="L37" s="24"/>
      <c r="M37" s="24">
        <v>47</v>
      </c>
      <c r="N37" s="24">
        <v>47</v>
      </c>
      <c r="O37" s="24">
        <v>47</v>
      </c>
      <c r="P37" s="24">
        <v>46</v>
      </c>
      <c r="Q37" s="50">
        <v>48</v>
      </c>
      <c r="R37" s="50">
        <v>46</v>
      </c>
      <c r="S37" s="50">
        <v>46</v>
      </c>
      <c r="T37" s="50">
        <v>47</v>
      </c>
      <c r="U37" s="51">
        <f t="shared" si="2"/>
        <v>17</v>
      </c>
      <c r="V37" s="46">
        <f t="shared" si="3"/>
        <v>90.352941176470594</v>
      </c>
      <c r="W37" s="52" t="s">
        <v>46</v>
      </c>
      <c r="X37" s="9"/>
      <c r="Y37" s="9"/>
      <c r="Z37" s="9"/>
      <c r="AA37" s="13"/>
      <c r="AB37" s="9"/>
      <c r="AC37" s="9"/>
      <c r="AD37" s="9"/>
      <c r="AE37" s="9"/>
      <c r="AF37" s="9"/>
    </row>
    <row r="38" spans="1:67" ht="18" customHeight="1">
      <c r="A38" s="1" t="s">
        <v>117</v>
      </c>
      <c r="B38" s="50" t="s">
        <v>22</v>
      </c>
      <c r="C38" s="50">
        <v>43</v>
      </c>
      <c r="D38" s="50">
        <v>43</v>
      </c>
      <c r="E38" s="50">
        <v>49</v>
      </c>
      <c r="F38" s="50">
        <v>43</v>
      </c>
      <c r="G38" s="50">
        <v>48</v>
      </c>
      <c r="H38" s="50">
        <v>47</v>
      </c>
      <c r="I38" s="50">
        <v>49</v>
      </c>
      <c r="J38" s="50">
        <v>46</v>
      </c>
      <c r="K38" s="54">
        <v>45</v>
      </c>
      <c r="L38" s="50">
        <v>46</v>
      </c>
      <c r="M38" s="50">
        <v>46</v>
      </c>
      <c r="N38" s="50">
        <v>47</v>
      </c>
      <c r="O38" s="50">
        <v>39</v>
      </c>
      <c r="P38" s="50">
        <v>47</v>
      </c>
      <c r="Q38" s="50">
        <v>45</v>
      </c>
      <c r="R38" s="50">
        <v>45</v>
      </c>
      <c r="S38" s="50">
        <v>42</v>
      </c>
      <c r="T38" s="50">
        <v>42</v>
      </c>
      <c r="U38" s="51">
        <f t="shared" si="2"/>
        <v>18</v>
      </c>
      <c r="V38" s="46">
        <f t="shared" si="3"/>
        <v>90.222222222222229</v>
      </c>
      <c r="W38" s="4" t="s">
        <v>116</v>
      </c>
      <c r="X38" s="9"/>
      <c r="Y38" s="9"/>
      <c r="Z38" s="9"/>
      <c r="AA38" s="13"/>
      <c r="AB38" s="9"/>
      <c r="AC38" s="9"/>
      <c r="AD38" s="9"/>
      <c r="AE38" s="9"/>
      <c r="AF38" s="9"/>
    </row>
    <row r="39" spans="1:67" ht="18" customHeight="1">
      <c r="A39" s="1" t="s">
        <v>134</v>
      </c>
      <c r="B39" s="50"/>
      <c r="C39" s="50">
        <v>38</v>
      </c>
      <c r="D39" s="50">
        <v>46</v>
      </c>
      <c r="E39" s="50">
        <v>47</v>
      </c>
      <c r="F39" s="50">
        <v>44</v>
      </c>
      <c r="G39" s="50">
        <v>47</v>
      </c>
      <c r="H39" s="50">
        <v>48</v>
      </c>
      <c r="I39" s="50">
        <v>44</v>
      </c>
      <c r="J39" s="50">
        <v>44</v>
      </c>
      <c r="K39" s="54">
        <v>45</v>
      </c>
      <c r="L39" s="50">
        <v>44</v>
      </c>
      <c r="M39" s="50">
        <v>43</v>
      </c>
      <c r="N39" s="50">
        <v>48</v>
      </c>
      <c r="O39" s="50">
        <v>45</v>
      </c>
      <c r="P39" s="50">
        <v>45</v>
      </c>
      <c r="Q39" s="50">
        <v>47</v>
      </c>
      <c r="R39" s="50">
        <v>46</v>
      </c>
      <c r="S39" s="50">
        <v>44</v>
      </c>
      <c r="T39" s="50">
        <v>47</v>
      </c>
      <c r="U39" s="51">
        <f t="shared" si="2"/>
        <v>18</v>
      </c>
      <c r="V39" s="46">
        <f t="shared" si="3"/>
        <v>90.222222222222229</v>
      </c>
      <c r="W39" s="4" t="s">
        <v>116</v>
      </c>
      <c r="X39" s="9"/>
      <c r="Y39" s="9"/>
      <c r="Z39" s="9"/>
      <c r="AA39" s="13"/>
      <c r="AB39" s="9"/>
      <c r="AC39" s="9"/>
      <c r="AD39" s="9"/>
      <c r="AE39" s="9"/>
      <c r="AF39" s="9"/>
    </row>
    <row r="40" spans="1:67" ht="18" customHeight="1">
      <c r="A40" s="1" t="s">
        <v>95</v>
      </c>
      <c r="B40" s="50"/>
      <c r="C40" s="50">
        <v>38</v>
      </c>
      <c r="D40" s="50">
        <v>44</v>
      </c>
      <c r="E40" s="50">
        <v>46</v>
      </c>
      <c r="F40" s="50">
        <v>40</v>
      </c>
      <c r="G40" s="50">
        <v>47</v>
      </c>
      <c r="H40" s="50">
        <v>43</v>
      </c>
      <c r="I40" s="50">
        <v>42</v>
      </c>
      <c r="J40" s="50">
        <v>49</v>
      </c>
      <c r="K40" s="57">
        <v>47</v>
      </c>
      <c r="L40" s="50">
        <v>47</v>
      </c>
      <c r="M40" s="50">
        <v>46</v>
      </c>
      <c r="N40" s="50"/>
      <c r="O40" s="50">
        <v>46</v>
      </c>
      <c r="P40" s="50">
        <v>46</v>
      </c>
      <c r="Q40" s="50"/>
      <c r="R40" s="50">
        <v>46</v>
      </c>
      <c r="S40" s="50">
        <v>49</v>
      </c>
      <c r="T40" s="50">
        <v>45</v>
      </c>
      <c r="U40" s="51">
        <f t="shared" si="2"/>
        <v>16</v>
      </c>
      <c r="V40" s="46">
        <f t="shared" si="3"/>
        <v>90.125</v>
      </c>
      <c r="W40" s="4" t="s">
        <v>86</v>
      </c>
      <c r="X40" s="13"/>
      <c r="Y40" s="13"/>
      <c r="Z40" s="13"/>
      <c r="AA40" s="13"/>
      <c r="AB40" s="13"/>
      <c r="AC40" s="13"/>
      <c r="AD40" s="13"/>
      <c r="AE40" s="13"/>
      <c r="AF40" s="13"/>
    </row>
    <row r="41" spans="1:67" ht="18" customHeight="1">
      <c r="A41" s="1" t="s">
        <v>73</v>
      </c>
      <c r="B41" s="24"/>
      <c r="C41" s="24">
        <v>39</v>
      </c>
      <c r="D41" s="24">
        <v>50</v>
      </c>
      <c r="E41" s="24">
        <v>45</v>
      </c>
      <c r="F41" s="24">
        <v>47</v>
      </c>
      <c r="G41" s="24">
        <v>39</v>
      </c>
      <c r="H41" s="24">
        <v>47</v>
      </c>
      <c r="I41" s="24">
        <v>39</v>
      </c>
      <c r="J41" s="24">
        <v>43</v>
      </c>
      <c r="K41" s="24">
        <v>46</v>
      </c>
      <c r="L41" s="24">
        <v>38</v>
      </c>
      <c r="M41" s="24">
        <v>46</v>
      </c>
      <c r="N41" s="24">
        <v>49</v>
      </c>
      <c r="O41" s="24">
        <v>46</v>
      </c>
      <c r="P41" s="24">
        <v>46</v>
      </c>
      <c r="Q41" s="24">
        <v>49</v>
      </c>
      <c r="R41" s="24">
        <v>47</v>
      </c>
      <c r="S41" s="24">
        <v>46</v>
      </c>
      <c r="T41" s="24">
        <v>48</v>
      </c>
      <c r="U41" s="51">
        <f t="shared" si="2"/>
        <v>18</v>
      </c>
      <c r="V41" s="46">
        <f t="shared" si="3"/>
        <v>90</v>
      </c>
      <c r="W41" s="4" t="s">
        <v>46</v>
      </c>
      <c r="X41" s="13"/>
      <c r="Y41" s="13"/>
      <c r="Z41" s="13"/>
      <c r="AA41" s="13"/>
      <c r="AB41" s="13"/>
      <c r="AC41" s="13"/>
      <c r="AD41" s="13"/>
      <c r="AE41" s="13"/>
      <c r="AF41" s="13"/>
    </row>
    <row r="42" spans="1:67" ht="18" customHeight="1">
      <c r="A42" s="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51"/>
      <c r="V42" s="46"/>
      <c r="W42" s="4"/>
      <c r="X42" s="13"/>
      <c r="Y42" s="13"/>
      <c r="Z42" s="13"/>
      <c r="AA42" s="13"/>
      <c r="AB42" s="13"/>
      <c r="AC42" s="13"/>
      <c r="AD42" s="13"/>
      <c r="AE42" s="13"/>
      <c r="AF42" s="13"/>
    </row>
    <row r="43" spans="1:67" s="1" customFormat="1" ht="18" customHeight="1">
      <c r="A43" s="14" t="s">
        <v>63</v>
      </c>
      <c r="B43" s="50"/>
      <c r="C43" s="50">
        <v>39</v>
      </c>
      <c r="D43" s="50">
        <v>44</v>
      </c>
      <c r="E43" s="50">
        <v>34</v>
      </c>
      <c r="F43" s="50">
        <v>41</v>
      </c>
      <c r="G43" s="50">
        <v>49</v>
      </c>
      <c r="H43" s="50">
        <v>44</v>
      </c>
      <c r="I43" s="50">
        <v>46</v>
      </c>
      <c r="J43" s="24">
        <v>48</v>
      </c>
      <c r="K43" s="24">
        <v>48</v>
      </c>
      <c r="L43" s="24">
        <v>46</v>
      </c>
      <c r="M43" s="24">
        <v>47</v>
      </c>
      <c r="N43" s="24">
        <v>48</v>
      </c>
      <c r="O43" s="24">
        <v>46</v>
      </c>
      <c r="P43" s="24">
        <v>46</v>
      </c>
      <c r="Q43" s="50">
        <v>43</v>
      </c>
      <c r="R43" s="50">
        <v>47</v>
      </c>
      <c r="S43" s="50">
        <v>48</v>
      </c>
      <c r="T43" s="50">
        <v>45</v>
      </c>
      <c r="U43" s="51">
        <f t="shared" si="2"/>
        <v>18</v>
      </c>
      <c r="V43" s="46">
        <f t="shared" si="3"/>
        <v>89.888888888888886</v>
      </c>
      <c r="W43" s="52" t="s">
        <v>86</v>
      </c>
      <c r="X43" s="13"/>
      <c r="Y43" s="13"/>
      <c r="Z43" s="13"/>
      <c r="AA43" s="13"/>
      <c r="AB43" s="13"/>
      <c r="AC43" s="13"/>
      <c r="AD43" s="13"/>
      <c r="AE43" s="13"/>
      <c r="AF43" s="13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</row>
    <row r="44" spans="1:67" s="1" customFormat="1" ht="18" customHeight="1">
      <c r="A44" s="47" t="s">
        <v>125</v>
      </c>
      <c r="B44" s="50"/>
      <c r="C44" s="24">
        <v>44</v>
      </c>
      <c r="D44" s="24">
        <v>43</v>
      </c>
      <c r="E44" s="24">
        <v>43</v>
      </c>
      <c r="F44" s="24">
        <v>45</v>
      </c>
      <c r="G44" s="24">
        <v>46</v>
      </c>
      <c r="H44" s="24">
        <v>47</v>
      </c>
      <c r="I44" s="24">
        <v>43</v>
      </c>
      <c r="J44" s="24">
        <v>41</v>
      </c>
      <c r="K44" s="24">
        <v>42</v>
      </c>
      <c r="L44" s="24">
        <v>48</v>
      </c>
      <c r="M44" s="24">
        <v>47</v>
      </c>
      <c r="N44" s="24">
        <v>49</v>
      </c>
      <c r="O44" s="24">
        <v>43</v>
      </c>
      <c r="P44" s="50">
        <v>48</v>
      </c>
      <c r="Q44" s="50">
        <v>48</v>
      </c>
      <c r="R44" s="50">
        <v>48</v>
      </c>
      <c r="S44" s="50">
        <v>36</v>
      </c>
      <c r="T44" s="50">
        <v>48</v>
      </c>
      <c r="U44" s="51">
        <f t="shared" si="2"/>
        <v>18</v>
      </c>
      <c r="V44" s="46">
        <f t="shared" si="3"/>
        <v>89.888888888888886</v>
      </c>
      <c r="W44" s="52" t="s">
        <v>116</v>
      </c>
      <c r="X44" s="9"/>
      <c r="Y44" s="9"/>
      <c r="Z44" s="9"/>
      <c r="AA44" s="13"/>
      <c r="AB44" s="9"/>
      <c r="AC44" s="9"/>
      <c r="AD44" s="9"/>
      <c r="AE44" s="9"/>
      <c r="AF44" s="9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</row>
    <row r="45" spans="1:67" s="1" customFormat="1" ht="18" customHeight="1">
      <c r="A45" s="14" t="s">
        <v>26</v>
      </c>
      <c r="B45" s="50" t="s">
        <v>16</v>
      </c>
      <c r="C45" s="50">
        <v>38</v>
      </c>
      <c r="D45" s="50">
        <v>47</v>
      </c>
      <c r="E45" s="50">
        <v>50</v>
      </c>
      <c r="F45" s="50">
        <v>43</v>
      </c>
      <c r="G45" s="50">
        <v>46</v>
      </c>
      <c r="H45" s="50">
        <v>44</v>
      </c>
      <c r="I45" s="50">
        <v>41</v>
      </c>
      <c r="J45" s="24">
        <v>47</v>
      </c>
      <c r="K45" s="24">
        <v>42</v>
      </c>
      <c r="L45" s="24">
        <v>45</v>
      </c>
      <c r="M45" s="24">
        <v>43</v>
      </c>
      <c r="N45" s="24"/>
      <c r="O45" s="24">
        <v>46</v>
      </c>
      <c r="P45" s="24">
        <v>45</v>
      </c>
      <c r="Q45" s="50"/>
      <c r="R45" s="50">
        <v>50</v>
      </c>
      <c r="S45" s="50">
        <v>44</v>
      </c>
      <c r="T45" s="50">
        <v>48</v>
      </c>
      <c r="U45" s="51">
        <f t="shared" si="2"/>
        <v>16</v>
      </c>
      <c r="V45" s="46">
        <f t="shared" si="3"/>
        <v>89.875</v>
      </c>
      <c r="W45" s="52" t="s">
        <v>12</v>
      </c>
      <c r="X45" s="9"/>
      <c r="Y45" s="9"/>
      <c r="Z45" s="9"/>
      <c r="AA45" s="13"/>
      <c r="AB45" s="9"/>
      <c r="AC45" s="9"/>
      <c r="AD45" s="9"/>
      <c r="AE45" s="9"/>
      <c r="AF45" s="9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</row>
    <row r="46" spans="1:67" s="1" customFormat="1" ht="18" customHeight="1">
      <c r="A46" s="48" t="s">
        <v>180</v>
      </c>
      <c r="B46" s="24" t="s">
        <v>13</v>
      </c>
      <c r="C46" s="24">
        <v>39</v>
      </c>
      <c r="D46" s="24">
        <v>47</v>
      </c>
      <c r="E46" s="24">
        <v>46</v>
      </c>
      <c r="F46" s="24">
        <v>45</v>
      </c>
      <c r="G46" s="24">
        <v>49</v>
      </c>
      <c r="H46" s="24">
        <v>47</v>
      </c>
      <c r="I46" s="24">
        <v>44</v>
      </c>
      <c r="J46" s="24">
        <v>45</v>
      </c>
      <c r="K46" s="24">
        <v>43</v>
      </c>
      <c r="L46" s="24">
        <v>46</v>
      </c>
      <c r="M46" s="24">
        <v>43</v>
      </c>
      <c r="N46" s="24"/>
      <c r="O46" s="24">
        <v>44</v>
      </c>
      <c r="P46" s="50"/>
      <c r="Q46" s="50">
        <v>44</v>
      </c>
      <c r="R46" s="50">
        <v>45</v>
      </c>
      <c r="S46" s="50"/>
      <c r="T46" s="50">
        <v>44</v>
      </c>
      <c r="U46" s="51">
        <f t="shared" si="2"/>
        <v>15</v>
      </c>
      <c r="V46" s="46">
        <f t="shared" si="3"/>
        <v>89.466666666666669</v>
      </c>
      <c r="W46" s="52" t="s">
        <v>86</v>
      </c>
      <c r="X46" s="9"/>
      <c r="Y46" s="9"/>
      <c r="Z46" s="9"/>
      <c r="AA46" s="13"/>
      <c r="AB46" s="9"/>
      <c r="AC46" s="9"/>
      <c r="AD46" s="9"/>
      <c r="AE46" s="9"/>
      <c r="AF46" s="9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</row>
    <row r="47" spans="1:67" s="1" customFormat="1" ht="18" customHeight="1">
      <c r="A47" s="1" t="s">
        <v>122</v>
      </c>
      <c r="B47" s="50" t="s">
        <v>22</v>
      </c>
      <c r="C47" s="50">
        <v>43</v>
      </c>
      <c r="D47" s="50">
        <v>43</v>
      </c>
      <c r="E47" s="50">
        <v>47</v>
      </c>
      <c r="F47" s="50"/>
      <c r="G47" s="50">
        <v>44</v>
      </c>
      <c r="H47" s="50">
        <v>36</v>
      </c>
      <c r="I47" s="50">
        <v>46</v>
      </c>
      <c r="J47" s="50">
        <v>44</v>
      </c>
      <c r="K47" s="54"/>
      <c r="L47" s="50">
        <v>47</v>
      </c>
      <c r="M47" s="50">
        <v>46</v>
      </c>
      <c r="N47" s="50">
        <v>46</v>
      </c>
      <c r="O47" s="50">
        <v>46</v>
      </c>
      <c r="P47" s="50"/>
      <c r="Q47" s="50">
        <v>48</v>
      </c>
      <c r="R47" s="50">
        <v>43</v>
      </c>
      <c r="S47" s="50">
        <v>45</v>
      </c>
      <c r="T47" s="50">
        <v>47</v>
      </c>
      <c r="U47" s="51">
        <f t="shared" si="2"/>
        <v>15</v>
      </c>
      <c r="V47" s="46">
        <f t="shared" si="3"/>
        <v>89.466666666666669</v>
      </c>
      <c r="W47" s="4" t="s">
        <v>116</v>
      </c>
      <c r="X47" s="9"/>
      <c r="Y47" s="9"/>
      <c r="Z47" s="9"/>
      <c r="AA47" s="13"/>
      <c r="AB47" s="9"/>
      <c r="AC47" s="9"/>
      <c r="AD47" s="9"/>
      <c r="AE47" s="9"/>
      <c r="AF47" s="9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</row>
    <row r="48" spans="1:67" s="1" customFormat="1" ht="18" customHeight="1">
      <c r="A48" s="1" t="s">
        <v>124</v>
      </c>
      <c r="B48" s="50" t="s">
        <v>13</v>
      </c>
      <c r="C48" s="50">
        <v>45</v>
      </c>
      <c r="D48" s="55">
        <v>44</v>
      </c>
      <c r="E48" s="50">
        <v>41</v>
      </c>
      <c r="F48" s="50">
        <v>42</v>
      </c>
      <c r="G48" s="50">
        <v>47</v>
      </c>
      <c r="H48" s="50">
        <v>46</v>
      </c>
      <c r="I48" s="50">
        <v>45</v>
      </c>
      <c r="J48" s="50">
        <v>38</v>
      </c>
      <c r="K48" s="54"/>
      <c r="L48" s="50">
        <v>45</v>
      </c>
      <c r="M48" s="50">
        <v>47</v>
      </c>
      <c r="N48" s="50">
        <v>47</v>
      </c>
      <c r="O48" s="50"/>
      <c r="P48" s="50"/>
      <c r="Q48" s="50">
        <v>45</v>
      </c>
      <c r="R48" s="50">
        <v>45</v>
      </c>
      <c r="S48" s="50">
        <v>44</v>
      </c>
      <c r="T48" s="50">
        <v>49</v>
      </c>
      <c r="U48" s="51">
        <f t="shared" si="2"/>
        <v>15</v>
      </c>
      <c r="V48" s="46">
        <f t="shared" si="3"/>
        <v>89.333333333333329</v>
      </c>
      <c r="W48" s="4" t="s">
        <v>116</v>
      </c>
      <c r="X48" s="13"/>
      <c r="Y48" s="13"/>
      <c r="Z48" s="13"/>
      <c r="AA48" s="13"/>
      <c r="AB48" s="13"/>
      <c r="AC48" s="13"/>
      <c r="AD48" s="13"/>
      <c r="AE48" s="13"/>
      <c r="AF48" s="13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</row>
    <row r="49" spans="1:67" s="1" customFormat="1" ht="18" customHeight="1">
      <c r="A49" s="14" t="s">
        <v>146</v>
      </c>
      <c r="B49" s="50"/>
      <c r="C49" s="50">
        <v>48</v>
      </c>
      <c r="D49" s="50">
        <v>42</v>
      </c>
      <c r="E49" s="50">
        <v>47</v>
      </c>
      <c r="F49" s="50">
        <v>42</v>
      </c>
      <c r="G49" s="50">
        <v>46</v>
      </c>
      <c r="H49" s="50">
        <v>45</v>
      </c>
      <c r="I49" s="50">
        <v>46</v>
      </c>
      <c r="J49" s="24">
        <v>46</v>
      </c>
      <c r="K49" s="24">
        <v>46</v>
      </c>
      <c r="L49" s="24">
        <v>46</v>
      </c>
      <c r="M49" s="24">
        <v>44</v>
      </c>
      <c r="N49" s="24">
        <v>47</v>
      </c>
      <c r="O49" s="24">
        <v>41</v>
      </c>
      <c r="P49" s="50">
        <v>44</v>
      </c>
      <c r="Q49" s="50">
        <v>45</v>
      </c>
      <c r="R49" s="50">
        <v>39</v>
      </c>
      <c r="S49" s="50">
        <v>45</v>
      </c>
      <c r="T49" s="50">
        <v>44</v>
      </c>
      <c r="U49" s="51">
        <f t="shared" si="2"/>
        <v>18</v>
      </c>
      <c r="V49" s="46">
        <f t="shared" si="3"/>
        <v>89.222222222222229</v>
      </c>
      <c r="W49" s="52" t="s">
        <v>116</v>
      </c>
      <c r="X49" s="13"/>
      <c r="Y49" s="13"/>
      <c r="Z49" s="13"/>
      <c r="AA49" s="13"/>
      <c r="AB49" s="13"/>
      <c r="AC49" s="13"/>
      <c r="AD49" s="13"/>
      <c r="AE49" s="13"/>
      <c r="AF49" s="13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</row>
    <row r="50" spans="1:67" s="1" customFormat="1" ht="18" customHeight="1">
      <c r="A50" s="14" t="s">
        <v>145</v>
      </c>
      <c r="B50" s="50"/>
      <c r="C50" s="50">
        <v>50</v>
      </c>
      <c r="D50" s="50">
        <v>42</v>
      </c>
      <c r="E50" s="50">
        <v>45</v>
      </c>
      <c r="F50" s="50"/>
      <c r="G50" s="50">
        <v>47</v>
      </c>
      <c r="H50" s="50">
        <v>40</v>
      </c>
      <c r="I50" s="50"/>
      <c r="J50" s="24">
        <v>39</v>
      </c>
      <c r="K50" s="24">
        <v>47</v>
      </c>
      <c r="L50" s="24">
        <v>42</v>
      </c>
      <c r="M50" s="24">
        <v>45</v>
      </c>
      <c r="N50" s="24">
        <v>44</v>
      </c>
      <c r="O50" s="24">
        <v>44</v>
      </c>
      <c r="P50" s="24">
        <v>48</v>
      </c>
      <c r="Q50" s="24">
        <v>45</v>
      </c>
      <c r="R50" s="24">
        <v>44</v>
      </c>
      <c r="S50" s="24">
        <v>44</v>
      </c>
      <c r="T50" s="24">
        <v>47</v>
      </c>
      <c r="U50" s="51">
        <f t="shared" si="2"/>
        <v>16</v>
      </c>
      <c r="V50" s="46">
        <f t="shared" si="3"/>
        <v>89.125</v>
      </c>
      <c r="W50" s="52" t="s">
        <v>116</v>
      </c>
      <c r="X50" s="9"/>
      <c r="Y50" s="9"/>
      <c r="Z50" s="9"/>
      <c r="AA50" s="13"/>
      <c r="AB50" s="9"/>
      <c r="AC50" s="9"/>
      <c r="AD50" s="9"/>
      <c r="AE50" s="9"/>
      <c r="AF50" s="9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</row>
    <row r="51" spans="1:67" s="1" customFormat="1" ht="18" customHeight="1">
      <c r="A51" s="14" t="s">
        <v>182</v>
      </c>
      <c r="B51" s="50"/>
      <c r="C51" s="50"/>
      <c r="D51" s="50">
        <v>45</v>
      </c>
      <c r="E51" s="50">
        <v>47</v>
      </c>
      <c r="F51" s="50"/>
      <c r="G51" s="50"/>
      <c r="H51" s="50">
        <v>45</v>
      </c>
      <c r="I51" s="50">
        <v>49</v>
      </c>
      <c r="J51" s="24">
        <v>45</v>
      </c>
      <c r="K51" s="24">
        <v>46</v>
      </c>
      <c r="L51" s="24">
        <v>46</v>
      </c>
      <c r="M51" s="24">
        <v>44</v>
      </c>
      <c r="N51" s="24">
        <v>46</v>
      </c>
      <c r="O51" s="24">
        <v>44</v>
      </c>
      <c r="P51" s="50"/>
      <c r="Q51" s="50">
        <v>42</v>
      </c>
      <c r="R51" s="50">
        <v>43</v>
      </c>
      <c r="S51" s="50">
        <v>36</v>
      </c>
      <c r="T51" s="50">
        <v>45</v>
      </c>
      <c r="U51" s="51">
        <f t="shared" si="2"/>
        <v>14</v>
      </c>
      <c r="V51" s="46">
        <f t="shared" si="3"/>
        <v>89</v>
      </c>
      <c r="W51" s="52" t="s">
        <v>12</v>
      </c>
      <c r="X51" s="13"/>
      <c r="Y51" s="13"/>
      <c r="Z51" s="13"/>
      <c r="AA51" s="13"/>
      <c r="AB51" s="13"/>
      <c r="AC51" s="13"/>
      <c r="AD51" s="13"/>
      <c r="AE51" s="13"/>
      <c r="AF51" s="13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</row>
    <row r="52" spans="1:67" s="1" customFormat="1" ht="18" customHeight="1">
      <c r="A52" s="14" t="s">
        <v>94</v>
      </c>
      <c r="B52" s="50" t="s">
        <v>22</v>
      </c>
      <c r="C52" s="24">
        <v>40</v>
      </c>
      <c r="D52" s="24">
        <v>46</v>
      </c>
      <c r="E52" s="24">
        <v>45</v>
      </c>
      <c r="F52" s="24">
        <v>45</v>
      </c>
      <c r="G52" s="24">
        <v>45</v>
      </c>
      <c r="H52" s="24">
        <v>42</v>
      </c>
      <c r="I52" s="24">
        <v>46</v>
      </c>
      <c r="J52" s="24">
        <v>43</v>
      </c>
      <c r="K52" s="24">
        <v>46</v>
      </c>
      <c r="L52" s="24">
        <v>42</v>
      </c>
      <c r="M52" s="24">
        <v>45</v>
      </c>
      <c r="N52" s="24">
        <v>44</v>
      </c>
      <c r="O52" s="24">
        <v>44</v>
      </c>
      <c r="P52" s="50">
        <v>48</v>
      </c>
      <c r="Q52" s="50">
        <v>42</v>
      </c>
      <c r="R52" s="50"/>
      <c r="S52" s="50">
        <v>48</v>
      </c>
      <c r="T52" s="50">
        <v>45</v>
      </c>
      <c r="U52" s="51">
        <f t="shared" si="2"/>
        <v>17</v>
      </c>
      <c r="V52" s="46">
        <f t="shared" si="3"/>
        <v>88.941176470588232</v>
      </c>
      <c r="W52" s="52" t="s">
        <v>86</v>
      </c>
      <c r="X52" s="9"/>
      <c r="Y52" s="9"/>
      <c r="Z52" s="9"/>
      <c r="AA52" s="13"/>
      <c r="AB52" s="9"/>
      <c r="AC52" s="9"/>
      <c r="AD52" s="9"/>
      <c r="AE52" s="9"/>
      <c r="AF52" s="9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</row>
    <row r="53" spans="1:67" s="1" customFormat="1" ht="18" customHeight="1">
      <c r="A53" s="47" t="s">
        <v>126</v>
      </c>
      <c r="B53" s="50" t="s">
        <v>22</v>
      </c>
      <c r="C53" s="24"/>
      <c r="D53" s="24">
        <v>40</v>
      </c>
      <c r="E53" s="24">
        <v>47</v>
      </c>
      <c r="F53" s="24"/>
      <c r="G53" s="24">
        <v>46</v>
      </c>
      <c r="H53" s="24"/>
      <c r="I53" s="24">
        <v>45</v>
      </c>
      <c r="J53" s="24">
        <v>43</v>
      </c>
      <c r="K53" s="24">
        <v>43</v>
      </c>
      <c r="L53" s="24">
        <v>45</v>
      </c>
      <c r="M53" s="24">
        <v>46</v>
      </c>
      <c r="N53" s="24"/>
      <c r="O53" s="24">
        <v>41</v>
      </c>
      <c r="P53" s="50">
        <v>48</v>
      </c>
      <c r="Q53" s="50">
        <v>44</v>
      </c>
      <c r="R53" s="50">
        <v>43</v>
      </c>
      <c r="S53" s="50">
        <v>45</v>
      </c>
      <c r="T53" s="50">
        <v>45</v>
      </c>
      <c r="U53" s="51">
        <f t="shared" si="2"/>
        <v>14</v>
      </c>
      <c r="V53" s="46">
        <f t="shared" si="3"/>
        <v>88.714285714285708</v>
      </c>
      <c r="W53" s="52" t="s">
        <v>116</v>
      </c>
      <c r="X53" s="9"/>
      <c r="Y53" s="9"/>
      <c r="Z53" s="9"/>
      <c r="AA53" s="13"/>
      <c r="AB53" s="9"/>
      <c r="AC53" s="9"/>
      <c r="AD53" s="9"/>
      <c r="AE53" s="9"/>
      <c r="AF53" s="9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</row>
    <row r="54" spans="1:67" s="1" customFormat="1" ht="18" customHeight="1">
      <c r="A54" s="14" t="s">
        <v>131</v>
      </c>
      <c r="B54" s="50"/>
      <c r="C54" s="24"/>
      <c r="D54" s="24">
        <v>30</v>
      </c>
      <c r="E54" s="24">
        <v>48</v>
      </c>
      <c r="F54" s="24">
        <v>44</v>
      </c>
      <c r="G54" s="24">
        <v>48</v>
      </c>
      <c r="H54" s="24">
        <v>43</v>
      </c>
      <c r="I54" s="24">
        <v>45</v>
      </c>
      <c r="J54" s="24">
        <v>43</v>
      </c>
      <c r="K54" s="24">
        <v>44</v>
      </c>
      <c r="L54" s="24">
        <v>45</v>
      </c>
      <c r="M54" s="24">
        <v>49</v>
      </c>
      <c r="N54" s="24">
        <v>45</v>
      </c>
      <c r="O54" s="24">
        <v>44</v>
      </c>
      <c r="P54" s="24">
        <v>47</v>
      </c>
      <c r="Q54" s="50">
        <v>42</v>
      </c>
      <c r="R54" s="50">
        <v>41</v>
      </c>
      <c r="S54" s="50">
        <v>47</v>
      </c>
      <c r="T54" s="50">
        <v>48</v>
      </c>
      <c r="U54" s="51">
        <f t="shared" ref="U54:U79" si="4">COUNT(C54:D54,E54,F54,G54,H54,I54,J54,K54,L54,M54,N54,O54,P54,Q54,R54,S54,T54)</f>
        <v>17</v>
      </c>
      <c r="V54" s="46">
        <f t="shared" ref="V54:V79" si="5">AVERAGE(C54:T54)*2</f>
        <v>88.588235294117652</v>
      </c>
      <c r="W54" s="52" t="s">
        <v>116</v>
      </c>
      <c r="X54" s="9"/>
      <c r="Y54" s="9"/>
      <c r="Z54" s="9"/>
      <c r="AA54" s="13"/>
      <c r="AB54" s="9"/>
      <c r="AC54" s="9"/>
      <c r="AD54" s="9"/>
      <c r="AE54" s="9"/>
      <c r="AF54" s="9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</row>
    <row r="55" spans="1:67" s="1" customFormat="1" ht="18" customHeight="1">
      <c r="A55" s="14" t="s">
        <v>115</v>
      </c>
      <c r="B55" s="50" t="s">
        <v>15</v>
      </c>
      <c r="C55" s="50"/>
      <c r="D55" s="50">
        <v>40</v>
      </c>
      <c r="E55" s="50">
        <v>44</v>
      </c>
      <c r="F55" s="50">
        <v>40</v>
      </c>
      <c r="G55" s="50">
        <v>44</v>
      </c>
      <c r="H55" s="50">
        <v>46</v>
      </c>
      <c r="I55" s="50">
        <v>48</v>
      </c>
      <c r="J55" s="24">
        <v>43</v>
      </c>
      <c r="K55" s="24">
        <v>42</v>
      </c>
      <c r="L55" s="24">
        <v>47</v>
      </c>
      <c r="M55" s="24">
        <v>45</v>
      </c>
      <c r="N55" s="24">
        <v>45</v>
      </c>
      <c r="O55" s="24">
        <v>41</v>
      </c>
      <c r="P55" s="24">
        <v>44</v>
      </c>
      <c r="Q55" s="50">
        <v>49</v>
      </c>
      <c r="R55" s="50"/>
      <c r="S55" s="50">
        <v>45</v>
      </c>
      <c r="T55" s="50">
        <v>45</v>
      </c>
      <c r="U55" s="51">
        <f t="shared" si="4"/>
        <v>16</v>
      </c>
      <c r="V55" s="46">
        <f t="shared" si="5"/>
        <v>88.5</v>
      </c>
      <c r="W55" s="52" t="s">
        <v>116</v>
      </c>
      <c r="X55" s="9"/>
      <c r="Y55" s="9"/>
      <c r="Z55" s="9"/>
      <c r="AA55" s="13"/>
      <c r="AB55" s="9"/>
      <c r="AC55" s="9"/>
      <c r="AD55" s="9"/>
      <c r="AE55" s="9"/>
      <c r="AF55" s="9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</row>
    <row r="56" spans="1:67" s="1" customFormat="1" ht="18" customHeight="1">
      <c r="A56" s="1" t="s">
        <v>129</v>
      </c>
      <c r="B56" s="50"/>
      <c r="C56" s="50"/>
      <c r="D56" s="50">
        <v>41</v>
      </c>
      <c r="E56" s="50">
        <v>47</v>
      </c>
      <c r="F56" s="50">
        <v>42</v>
      </c>
      <c r="G56" s="50"/>
      <c r="H56" s="50">
        <v>43</v>
      </c>
      <c r="I56" s="50"/>
      <c r="J56" s="50">
        <v>46</v>
      </c>
      <c r="K56" s="54">
        <v>45</v>
      </c>
      <c r="L56" s="50">
        <v>47</v>
      </c>
      <c r="M56" s="50">
        <v>46</v>
      </c>
      <c r="N56" s="50">
        <v>47</v>
      </c>
      <c r="O56" s="50"/>
      <c r="P56" s="50">
        <v>43</v>
      </c>
      <c r="Q56" s="50">
        <v>41</v>
      </c>
      <c r="R56" s="50">
        <v>44</v>
      </c>
      <c r="S56" s="50">
        <v>41</v>
      </c>
      <c r="T56" s="50">
        <v>45</v>
      </c>
      <c r="U56" s="51">
        <f t="shared" si="4"/>
        <v>14</v>
      </c>
      <c r="V56" s="46">
        <f t="shared" si="5"/>
        <v>88.285714285714292</v>
      </c>
      <c r="W56" s="4" t="s">
        <v>116</v>
      </c>
      <c r="X56" s="9"/>
      <c r="Y56" s="9"/>
      <c r="Z56" s="9"/>
      <c r="AA56" s="13"/>
      <c r="AB56" s="9"/>
      <c r="AC56" s="9"/>
      <c r="AD56" s="9"/>
      <c r="AE56" s="9"/>
      <c r="AF56" s="9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</row>
    <row r="57" spans="1:67" s="1" customFormat="1" ht="18" customHeight="1">
      <c r="A57" s="1" t="s">
        <v>17</v>
      </c>
      <c r="B57" s="24"/>
      <c r="C57" s="50">
        <v>44</v>
      </c>
      <c r="D57" s="50">
        <v>47</v>
      </c>
      <c r="E57" s="50">
        <v>44</v>
      </c>
      <c r="F57" s="50">
        <v>42</v>
      </c>
      <c r="G57" s="50">
        <v>44</v>
      </c>
      <c r="H57" s="50">
        <v>40</v>
      </c>
      <c r="I57" s="50">
        <v>48</v>
      </c>
      <c r="J57" s="24">
        <v>43</v>
      </c>
      <c r="K57" s="24">
        <v>46</v>
      </c>
      <c r="L57" s="24">
        <v>48</v>
      </c>
      <c r="M57" s="24">
        <v>43</v>
      </c>
      <c r="N57" s="24">
        <v>46</v>
      </c>
      <c r="O57" s="24"/>
      <c r="P57" s="24">
        <v>45</v>
      </c>
      <c r="Q57" s="50">
        <v>38</v>
      </c>
      <c r="R57" s="50">
        <v>46</v>
      </c>
      <c r="S57" s="50">
        <v>40</v>
      </c>
      <c r="T57" s="50">
        <v>46</v>
      </c>
      <c r="U57" s="51">
        <f t="shared" si="4"/>
        <v>17</v>
      </c>
      <c r="V57" s="46">
        <f t="shared" si="5"/>
        <v>88.235294117647058</v>
      </c>
      <c r="W57" s="52" t="s">
        <v>12</v>
      </c>
      <c r="X57" s="9"/>
      <c r="Y57" s="9"/>
      <c r="Z57" s="9"/>
      <c r="AA57" s="13"/>
      <c r="AB57" s="9"/>
      <c r="AC57" s="9"/>
      <c r="AD57" s="9"/>
      <c r="AE57" s="9"/>
      <c r="AF57" s="9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</row>
    <row r="58" spans="1:67" s="1" customFormat="1" ht="18" customHeight="1">
      <c r="A58" s="14" t="s">
        <v>103</v>
      </c>
      <c r="B58" s="50"/>
      <c r="C58" s="24"/>
      <c r="D58" s="24">
        <v>39</v>
      </c>
      <c r="E58" s="24">
        <v>42</v>
      </c>
      <c r="F58" s="24">
        <v>46</v>
      </c>
      <c r="G58" s="24">
        <v>47</v>
      </c>
      <c r="H58" s="24">
        <v>40</v>
      </c>
      <c r="I58" s="24">
        <v>45</v>
      </c>
      <c r="J58" s="24">
        <v>47</v>
      </c>
      <c r="K58" s="24">
        <v>48</v>
      </c>
      <c r="L58" s="24">
        <v>44</v>
      </c>
      <c r="M58" s="24">
        <v>43</v>
      </c>
      <c r="N58" s="24">
        <v>45</v>
      </c>
      <c r="O58" s="24">
        <v>44</v>
      </c>
      <c r="P58" s="50"/>
      <c r="Q58" s="50">
        <v>40</v>
      </c>
      <c r="R58" s="50">
        <v>45</v>
      </c>
      <c r="S58" s="50">
        <v>43</v>
      </c>
      <c r="T58" s="50">
        <v>47</v>
      </c>
      <c r="U58" s="51">
        <f t="shared" si="4"/>
        <v>16</v>
      </c>
      <c r="V58" s="46">
        <f t="shared" si="5"/>
        <v>88.125</v>
      </c>
      <c r="W58" s="52" t="s">
        <v>86</v>
      </c>
      <c r="X58" s="9"/>
      <c r="Y58" s="9"/>
      <c r="Z58" s="9"/>
      <c r="AA58" s="13"/>
      <c r="AB58" s="9"/>
      <c r="AC58" s="9"/>
      <c r="AD58" s="9"/>
      <c r="AE58" s="9"/>
      <c r="AF58" s="9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</row>
    <row r="59" spans="1:67" s="1" customFormat="1" ht="18" customHeight="1">
      <c r="A59" s="1" t="s">
        <v>89</v>
      </c>
      <c r="B59" s="50"/>
      <c r="C59" s="50">
        <v>38</v>
      </c>
      <c r="D59" s="55">
        <v>45</v>
      </c>
      <c r="E59" s="50">
        <v>43</v>
      </c>
      <c r="F59" s="50">
        <v>42</v>
      </c>
      <c r="G59" s="50">
        <v>47</v>
      </c>
      <c r="H59" s="50">
        <v>47</v>
      </c>
      <c r="I59" s="50">
        <v>41</v>
      </c>
      <c r="J59" s="50">
        <v>47</v>
      </c>
      <c r="K59" s="57">
        <v>45</v>
      </c>
      <c r="L59" s="50">
        <v>44</v>
      </c>
      <c r="M59" s="50">
        <v>41</v>
      </c>
      <c r="N59" s="50">
        <v>46</v>
      </c>
      <c r="O59" s="50">
        <v>40</v>
      </c>
      <c r="P59" s="50">
        <v>45</v>
      </c>
      <c r="Q59" s="50">
        <v>47</v>
      </c>
      <c r="R59" s="50">
        <v>46</v>
      </c>
      <c r="S59" s="50">
        <v>47</v>
      </c>
      <c r="T59" s="50">
        <v>42</v>
      </c>
      <c r="U59" s="51">
        <f t="shared" si="4"/>
        <v>18</v>
      </c>
      <c r="V59" s="46">
        <f t="shared" si="5"/>
        <v>88.111111111111114</v>
      </c>
      <c r="W59" s="4" t="s">
        <v>86</v>
      </c>
      <c r="X59" s="9"/>
      <c r="Y59" s="9"/>
      <c r="Z59" s="9"/>
      <c r="AA59" s="13"/>
      <c r="AB59" s="9"/>
      <c r="AC59" s="9"/>
      <c r="AD59" s="9"/>
      <c r="AE59" s="9"/>
      <c r="AF59" s="9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</row>
    <row r="60" spans="1:67" s="1" customFormat="1" ht="18" customHeight="1">
      <c r="A60" s="14" t="s">
        <v>32</v>
      </c>
      <c r="B60" s="50"/>
      <c r="C60" s="50">
        <v>43</v>
      </c>
      <c r="D60" s="50">
        <v>33</v>
      </c>
      <c r="E60" s="50">
        <v>46</v>
      </c>
      <c r="F60" s="50">
        <v>37</v>
      </c>
      <c r="G60" s="50">
        <v>42</v>
      </c>
      <c r="H60" s="50">
        <v>43</v>
      </c>
      <c r="I60" s="50">
        <v>50</v>
      </c>
      <c r="J60" s="24">
        <v>45</v>
      </c>
      <c r="K60" s="24">
        <v>49</v>
      </c>
      <c r="L60" s="24">
        <v>46</v>
      </c>
      <c r="M60" s="24">
        <v>48</v>
      </c>
      <c r="N60" s="24">
        <v>46</v>
      </c>
      <c r="O60" s="24">
        <v>42</v>
      </c>
      <c r="P60" s="50">
        <v>45</v>
      </c>
      <c r="Q60" s="50">
        <v>40</v>
      </c>
      <c r="R60" s="50">
        <v>48</v>
      </c>
      <c r="S60" s="50">
        <v>44</v>
      </c>
      <c r="T60" s="50">
        <v>45</v>
      </c>
      <c r="U60" s="51">
        <f t="shared" si="4"/>
        <v>18</v>
      </c>
      <c r="V60" s="46">
        <f t="shared" si="5"/>
        <v>88</v>
      </c>
      <c r="W60" s="52" t="s">
        <v>12</v>
      </c>
      <c r="X60" s="13"/>
      <c r="Y60" s="13"/>
      <c r="Z60" s="13"/>
      <c r="AA60" s="13"/>
      <c r="AB60" s="13"/>
      <c r="AC60" s="13"/>
      <c r="AD60" s="13"/>
      <c r="AE60" s="13"/>
      <c r="AF60" s="13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</row>
    <row r="61" spans="1:67" s="1" customFormat="1" ht="18" customHeight="1">
      <c r="A61" s="14" t="s">
        <v>54</v>
      </c>
      <c r="B61" s="50" t="s">
        <v>30</v>
      </c>
      <c r="C61" s="50">
        <v>44</v>
      </c>
      <c r="D61" s="50">
        <v>42</v>
      </c>
      <c r="E61" s="50">
        <v>41</v>
      </c>
      <c r="F61" s="50">
        <v>46</v>
      </c>
      <c r="G61" s="50">
        <v>45</v>
      </c>
      <c r="H61" s="50">
        <v>45</v>
      </c>
      <c r="I61" s="50">
        <v>44</v>
      </c>
      <c r="J61" s="24">
        <v>40</v>
      </c>
      <c r="K61" s="24">
        <v>47</v>
      </c>
      <c r="L61" s="24">
        <v>42</v>
      </c>
      <c r="M61" s="24">
        <v>44</v>
      </c>
      <c r="N61" s="24">
        <v>45</v>
      </c>
      <c r="O61" s="24">
        <v>44</v>
      </c>
      <c r="P61" s="50">
        <v>45</v>
      </c>
      <c r="Q61" s="50">
        <v>48</v>
      </c>
      <c r="R61" s="50">
        <v>41</v>
      </c>
      <c r="S61" s="50">
        <v>44</v>
      </c>
      <c r="T61" s="50">
        <v>42</v>
      </c>
      <c r="U61" s="51">
        <f t="shared" si="4"/>
        <v>18</v>
      </c>
      <c r="V61" s="46">
        <f t="shared" si="5"/>
        <v>87.666666666666671</v>
      </c>
      <c r="W61" s="52" t="s">
        <v>46</v>
      </c>
      <c r="X61" s="13"/>
      <c r="Y61" s="13"/>
      <c r="Z61" s="13"/>
      <c r="AA61" s="13"/>
      <c r="AB61" s="13"/>
      <c r="AC61" s="13"/>
      <c r="AD61" s="13"/>
      <c r="AE61" s="13"/>
      <c r="AF61" s="13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</row>
    <row r="62" spans="1:67" s="1" customFormat="1" ht="15.75" customHeight="1">
      <c r="A62" s="14" t="s">
        <v>88</v>
      </c>
      <c r="B62" s="50"/>
      <c r="C62" s="50">
        <v>42</v>
      </c>
      <c r="D62" s="50">
        <v>45</v>
      </c>
      <c r="E62" s="50">
        <v>41</v>
      </c>
      <c r="F62" s="50">
        <v>42</v>
      </c>
      <c r="G62" s="50">
        <v>45</v>
      </c>
      <c r="H62" s="50">
        <v>43</v>
      </c>
      <c r="I62" s="50">
        <v>41</v>
      </c>
      <c r="J62" s="24">
        <v>46</v>
      </c>
      <c r="K62" s="24">
        <v>42</v>
      </c>
      <c r="L62" s="24">
        <v>45</v>
      </c>
      <c r="M62" s="24">
        <v>46</v>
      </c>
      <c r="N62" s="24">
        <v>40</v>
      </c>
      <c r="O62" s="24">
        <v>43</v>
      </c>
      <c r="P62" s="24">
        <v>49</v>
      </c>
      <c r="Q62" s="50">
        <v>40</v>
      </c>
      <c r="R62" s="50">
        <v>46</v>
      </c>
      <c r="S62" s="50">
        <v>47</v>
      </c>
      <c r="T62" s="50">
        <v>46</v>
      </c>
      <c r="U62" s="51">
        <f t="shared" si="4"/>
        <v>18</v>
      </c>
      <c r="V62" s="46">
        <f t="shared" si="5"/>
        <v>87.666666666666671</v>
      </c>
      <c r="W62" s="52" t="s">
        <v>86</v>
      </c>
      <c r="X62" s="9"/>
      <c r="Y62" s="9"/>
      <c r="Z62" s="9"/>
      <c r="AA62" s="13"/>
      <c r="AB62" s="9"/>
      <c r="AC62" s="9"/>
      <c r="AD62" s="9"/>
      <c r="AE62" s="9"/>
      <c r="AF62" s="9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</row>
    <row r="63" spans="1:67" s="91" customFormat="1" ht="15.75" customHeight="1">
      <c r="A63" s="14"/>
      <c r="B63" s="50"/>
      <c r="C63" s="50"/>
      <c r="D63" s="50"/>
      <c r="E63" s="50"/>
      <c r="F63" s="50"/>
      <c r="G63" s="50"/>
      <c r="H63" s="50"/>
      <c r="I63" s="50"/>
      <c r="J63" s="24"/>
      <c r="K63" s="24"/>
      <c r="L63" s="24"/>
      <c r="M63" s="24"/>
      <c r="N63" s="24"/>
      <c r="O63" s="24"/>
      <c r="P63" s="24"/>
      <c r="Q63" s="50"/>
      <c r="R63" s="50"/>
      <c r="S63" s="50"/>
      <c r="T63" s="50"/>
      <c r="U63" s="51"/>
      <c r="V63" s="46"/>
      <c r="W63" s="52"/>
      <c r="X63" s="9"/>
      <c r="Y63" s="9"/>
      <c r="Z63" s="9"/>
      <c r="AA63" s="13"/>
      <c r="AB63" s="9"/>
      <c r="AC63" s="9"/>
      <c r="AD63" s="9"/>
      <c r="AE63" s="9"/>
      <c r="AF63" s="9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</row>
    <row r="64" spans="1:67" ht="18" customHeight="1">
      <c r="A64" s="14" t="s">
        <v>76</v>
      </c>
      <c r="B64" s="50" t="s">
        <v>13</v>
      </c>
      <c r="C64" s="24">
        <v>38</v>
      </c>
      <c r="D64" s="24">
        <v>44</v>
      </c>
      <c r="E64" s="24">
        <v>48</v>
      </c>
      <c r="F64" s="24">
        <v>42</v>
      </c>
      <c r="G64" s="24">
        <v>39</v>
      </c>
      <c r="H64" s="24">
        <v>42</v>
      </c>
      <c r="I64" s="24">
        <v>43</v>
      </c>
      <c r="J64" s="24">
        <v>46</v>
      </c>
      <c r="K64" s="24">
        <v>47</v>
      </c>
      <c r="L64" s="24">
        <v>44</v>
      </c>
      <c r="M64" s="24">
        <v>47</v>
      </c>
      <c r="N64" s="24"/>
      <c r="O64" s="24">
        <v>39</v>
      </c>
      <c r="P64" s="50">
        <v>45</v>
      </c>
      <c r="Q64" s="50">
        <v>46</v>
      </c>
      <c r="R64" s="50">
        <v>45</v>
      </c>
      <c r="S64" s="50">
        <v>44</v>
      </c>
      <c r="T64" s="50">
        <v>46</v>
      </c>
      <c r="U64" s="51">
        <f t="shared" si="4"/>
        <v>17</v>
      </c>
      <c r="V64" s="46">
        <f t="shared" si="5"/>
        <v>87.647058823529406</v>
      </c>
      <c r="W64" s="52" t="s">
        <v>46</v>
      </c>
      <c r="X64" s="9"/>
      <c r="Y64" s="9"/>
      <c r="Z64" s="9"/>
      <c r="AA64" s="13"/>
      <c r="AB64" s="9"/>
      <c r="AC64" s="9"/>
      <c r="AD64" s="9"/>
      <c r="AE64" s="9"/>
      <c r="AF64" s="9"/>
    </row>
    <row r="65" spans="1:32" ht="18" customHeight="1">
      <c r="A65" s="14" t="s">
        <v>144</v>
      </c>
      <c r="B65" s="50" t="s">
        <v>16</v>
      </c>
      <c r="C65" s="50">
        <v>42</v>
      </c>
      <c r="D65" s="50">
        <v>43</v>
      </c>
      <c r="E65" s="50">
        <v>48</v>
      </c>
      <c r="F65" s="50">
        <v>45</v>
      </c>
      <c r="G65" s="50">
        <v>46</v>
      </c>
      <c r="H65" s="50">
        <v>37</v>
      </c>
      <c r="I65" s="50">
        <v>43</v>
      </c>
      <c r="J65" s="24">
        <v>38</v>
      </c>
      <c r="K65" s="24">
        <v>49</v>
      </c>
      <c r="L65" s="24">
        <v>46</v>
      </c>
      <c r="M65" s="24">
        <v>46</v>
      </c>
      <c r="N65" s="24">
        <v>47</v>
      </c>
      <c r="O65" s="24"/>
      <c r="P65" s="50">
        <v>47</v>
      </c>
      <c r="Q65" s="50">
        <v>48</v>
      </c>
      <c r="R65" s="50">
        <v>44</v>
      </c>
      <c r="S65" s="50">
        <v>34</v>
      </c>
      <c r="T65" s="50">
        <v>42</v>
      </c>
      <c r="U65" s="51">
        <f t="shared" si="4"/>
        <v>17</v>
      </c>
      <c r="V65" s="46">
        <f t="shared" si="5"/>
        <v>87.647058823529406</v>
      </c>
      <c r="W65" s="52" t="s">
        <v>116</v>
      </c>
      <c r="X65" s="9"/>
      <c r="Y65" s="9"/>
      <c r="Z65" s="9"/>
      <c r="AA65" s="13"/>
      <c r="AB65" s="9"/>
      <c r="AC65" s="9"/>
      <c r="AD65" s="9"/>
      <c r="AE65" s="9"/>
      <c r="AF65" s="9"/>
    </row>
    <row r="66" spans="1:32" ht="18" customHeight="1">
      <c r="A66" s="14" t="s">
        <v>36</v>
      </c>
      <c r="B66" s="50"/>
      <c r="C66" s="50">
        <v>35</v>
      </c>
      <c r="D66" s="50"/>
      <c r="E66" s="50">
        <v>46</v>
      </c>
      <c r="F66" s="50">
        <v>46</v>
      </c>
      <c r="G66" s="50">
        <v>46</v>
      </c>
      <c r="H66" s="50">
        <v>48</v>
      </c>
      <c r="I66" s="50">
        <v>48</v>
      </c>
      <c r="J66" s="24">
        <v>46</v>
      </c>
      <c r="K66" s="24">
        <v>45</v>
      </c>
      <c r="L66" s="24">
        <v>41</v>
      </c>
      <c r="M66" s="24">
        <v>42</v>
      </c>
      <c r="N66" s="24">
        <v>48</v>
      </c>
      <c r="O66" s="24">
        <v>46</v>
      </c>
      <c r="P66" s="50">
        <v>43</v>
      </c>
      <c r="Q66" s="50">
        <v>43</v>
      </c>
      <c r="R66" s="50">
        <v>34</v>
      </c>
      <c r="S66" s="50">
        <v>44</v>
      </c>
      <c r="T66" s="50">
        <v>39</v>
      </c>
      <c r="U66" s="51">
        <f t="shared" si="4"/>
        <v>17</v>
      </c>
      <c r="V66" s="46">
        <f t="shared" si="5"/>
        <v>87.058823529411768</v>
      </c>
      <c r="W66" s="52" t="s">
        <v>12</v>
      </c>
      <c r="X66" s="9"/>
      <c r="Y66" s="9"/>
      <c r="Z66" s="9"/>
      <c r="AA66" s="13"/>
      <c r="AB66" s="9"/>
      <c r="AC66" s="9"/>
      <c r="AD66" s="9"/>
      <c r="AE66" s="9"/>
      <c r="AF66" s="9"/>
    </row>
    <row r="67" spans="1:32" ht="18" customHeight="1">
      <c r="A67" s="14" t="s">
        <v>53</v>
      </c>
      <c r="B67" s="50" t="s">
        <v>15</v>
      </c>
      <c r="C67" s="24">
        <v>45</v>
      </c>
      <c r="D67" s="55">
        <v>40</v>
      </c>
      <c r="E67" s="24">
        <v>42</v>
      </c>
      <c r="F67" s="24">
        <v>41</v>
      </c>
      <c r="G67" s="24">
        <v>39</v>
      </c>
      <c r="H67" s="24">
        <v>40</v>
      </c>
      <c r="I67" s="24">
        <v>43</v>
      </c>
      <c r="J67" s="24">
        <v>47</v>
      </c>
      <c r="K67" s="24">
        <v>44</v>
      </c>
      <c r="L67" s="24">
        <v>49</v>
      </c>
      <c r="M67" s="24">
        <v>46</v>
      </c>
      <c r="N67" s="24"/>
      <c r="O67" s="24">
        <v>45</v>
      </c>
      <c r="P67" s="50">
        <v>43</v>
      </c>
      <c r="Q67" s="50">
        <v>44</v>
      </c>
      <c r="R67" s="50">
        <v>47</v>
      </c>
      <c r="S67" s="50">
        <v>41</v>
      </c>
      <c r="T67" s="50"/>
      <c r="U67" s="51">
        <f t="shared" si="4"/>
        <v>16</v>
      </c>
      <c r="V67" s="46">
        <f t="shared" si="5"/>
        <v>87</v>
      </c>
      <c r="W67" s="52" t="s">
        <v>46</v>
      </c>
      <c r="X67" s="9"/>
      <c r="Y67" s="9"/>
      <c r="Z67" s="9"/>
      <c r="AA67" s="13"/>
      <c r="AB67" s="9"/>
      <c r="AC67" s="9"/>
      <c r="AD67" s="9"/>
      <c r="AE67" s="9"/>
      <c r="AF67" s="9"/>
    </row>
    <row r="68" spans="1:32" ht="18" customHeight="1" thickBot="1">
      <c r="A68" s="14" t="s">
        <v>195</v>
      </c>
      <c r="B68" s="50"/>
      <c r="C68" s="50">
        <v>40</v>
      </c>
      <c r="D68" s="50">
        <v>45</v>
      </c>
      <c r="E68" s="50">
        <v>42</v>
      </c>
      <c r="F68" s="50">
        <v>49</v>
      </c>
      <c r="G68" s="50">
        <v>37</v>
      </c>
      <c r="H68" s="50">
        <v>42</v>
      </c>
      <c r="I68" s="50"/>
      <c r="J68" s="24">
        <v>46</v>
      </c>
      <c r="K68" s="24">
        <v>44</v>
      </c>
      <c r="L68" s="24">
        <v>45</v>
      </c>
      <c r="M68" s="24">
        <v>39</v>
      </c>
      <c r="N68" s="24"/>
      <c r="O68" s="24">
        <v>44</v>
      </c>
      <c r="P68" s="24">
        <v>50</v>
      </c>
      <c r="Q68" s="50">
        <v>42</v>
      </c>
      <c r="R68" s="50">
        <v>44</v>
      </c>
      <c r="S68" s="50"/>
      <c r="T68" s="50">
        <v>42</v>
      </c>
      <c r="U68" s="51">
        <f t="shared" si="4"/>
        <v>15</v>
      </c>
      <c r="V68" s="46">
        <f t="shared" si="5"/>
        <v>86.8</v>
      </c>
      <c r="W68" s="52" t="s">
        <v>86</v>
      </c>
      <c r="X68" s="9"/>
      <c r="Y68" s="9"/>
      <c r="Z68" s="9"/>
      <c r="AA68" s="13"/>
      <c r="AB68" s="9"/>
      <c r="AC68" s="9"/>
      <c r="AD68" s="9"/>
      <c r="AE68" s="9"/>
      <c r="AF68" s="9"/>
    </row>
    <row r="69" spans="1:32" s="14" customFormat="1" ht="17.100000000000001" customHeight="1" thickBot="1">
      <c r="A69" s="17" t="s">
        <v>33</v>
      </c>
      <c r="B69" s="18"/>
      <c r="C69" s="12">
        <v>44</v>
      </c>
      <c r="D69" s="12">
        <v>44</v>
      </c>
      <c r="E69" s="12">
        <v>43</v>
      </c>
      <c r="F69" s="12">
        <v>46</v>
      </c>
      <c r="G69" s="12">
        <v>45</v>
      </c>
      <c r="H69" s="12">
        <v>44</v>
      </c>
      <c r="I69" s="12">
        <v>18</v>
      </c>
      <c r="J69" s="19">
        <v>47</v>
      </c>
      <c r="K69" s="19">
        <v>44</v>
      </c>
      <c r="L69" s="19">
        <v>44</v>
      </c>
      <c r="M69" s="19">
        <v>46</v>
      </c>
      <c r="N69" s="19">
        <v>45</v>
      </c>
      <c r="O69" s="19">
        <v>45</v>
      </c>
      <c r="P69" s="19">
        <v>47</v>
      </c>
      <c r="Q69" s="13">
        <v>46</v>
      </c>
      <c r="R69" s="13">
        <v>45</v>
      </c>
      <c r="S69" s="13">
        <v>45</v>
      </c>
      <c r="T69" s="13">
        <v>42</v>
      </c>
      <c r="U69" s="20">
        <f t="shared" si="4"/>
        <v>18</v>
      </c>
      <c r="V69" s="15">
        <f t="shared" si="5"/>
        <v>86.666666666666671</v>
      </c>
      <c r="W69" s="16" t="s">
        <v>12</v>
      </c>
      <c r="X69" s="21"/>
    </row>
    <row r="70" spans="1:32" ht="18" customHeight="1">
      <c r="A70" s="14" t="s">
        <v>40</v>
      </c>
      <c r="B70" s="50" t="s">
        <v>13</v>
      </c>
      <c r="C70" s="50">
        <v>44</v>
      </c>
      <c r="D70" s="50">
        <v>42</v>
      </c>
      <c r="E70" s="50">
        <v>44</v>
      </c>
      <c r="F70" s="50">
        <v>44</v>
      </c>
      <c r="G70" s="50">
        <v>42</v>
      </c>
      <c r="H70" s="50"/>
      <c r="I70" s="50">
        <v>45</v>
      </c>
      <c r="J70" s="24">
        <v>46</v>
      </c>
      <c r="K70" s="24"/>
      <c r="L70" s="24">
        <v>44</v>
      </c>
      <c r="M70" s="24">
        <v>44</v>
      </c>
      <c r="N70" s="24">
        <v>42</v>
      </c>
      <c r="O70" s="24">
        <v>42</v>
      </c>
      <c r="P70" s="24"/>
      <c r="Q70" s="50">
        <v>42</v>
      </c>
      <c r="R70" s="50">
        <v>37</v>
      </c>
      <c r="S70" s="50">
        <v>45</v>
      </c>
      <c r="T70" s="50">
        <v>44</v>
      </c>
      <c r="U70" s="51">
        <f t="shared" si="4"/>
        <v>15</v>
      </c>
      <c r="V70" s="46">
        <f t="shared" si="5"/>
        <v>86.266666666666666</v>
      </c>
      <c r="W70" s="52" t="s">
        <v>12</v>
      </c>
      <c r="X70" s="9"/>
      <c r="Y70" s="9"/>
      <c r="Z70" s="9"/>
      <c r="AA70" s="13"/>
      <c r="AB70" s="9"/>
      <c r="AC70" s="9"/>
      <c r="AD70" s="9"/>
      <c r="AE70" s="9"/>
      <c r="AF70" s="9"/>
    </row>
    <row r="71" spans="1:32" ht="18" customHeight="1">
      <c r="A71" s="1" t="s">
        <v>113</v>
      </c>
      <c r="B71" s="50"/>
      <c r="C71" s="50">
        <v>41</v>
      </c>
      <c r="D71" s="50">
        <v>19</v>
      </c>
      <c r="E71" s="50">
        <v>42</v>
      </c>
      <c r="F71" s="50">
        <v>43</v>
      </c>
      <c r="G71" s="50">
        <v>47</v>
      </c>
      <c r="H71" s="50">
        <v>43</v>
      </c>
      <c r="I71" s="50">
        <v>41</v>
      </c>
      <c r="J71" s="50">
        <v>44</v>
      </c>
      <c r="K71" s="54">
        <v>35</v>
      </c>
      <c r="L71" s="50">
        <v>44</v>
      </c>
      <c r="M71" s="50">
        <v>47</v>
      </c>
      <c r="N71" s="50">
        <v>48</v>
      </c>
      <c r="O71" s="50">
        <v>47</v>
      </c>
      <c r="P71" s="50">
        <v>43</v>
      </c>
      <c r="Q71" s="50">
        <v>46</v>
      </c>
      <c r="R71" s="50">
        <v>47</v>
      </c>
      <c r="S71" s="50">
        <v>44</v>
      </c>
      <c r="T71" s="50">
        <v>47</v>
      </c>
      <c r="U71" s="51">
        <f t="shared" si="4"/>
        <v>18</v>
      </c>
      <c r="V71" s="46">
        <f t="shared" si="5"/>
        <v>85.333333333333329</v>
      </c>
      <c r="W71" s="4" t="s">
        <v>86</v>
      </c>
      <c r="X71" s="9"/>
      <c r="Y71" s="9"/>
      <c r="Z71" s="9"/>
      <c r="AA71" s="13"/>
      <c r="AB71" s="9"/>
      <c r="AC71" s="9"/>
      <c r="AD71" s="9"/>
      <c r="AE71" s="9"/>
      <c r="AF71" s="9"/>
    </row>
    <row r="72" spans="1:32" ht="18" customHeight="1">
      <c r="A72" s="14" t="s">
        <v>106</v>
      </c>
      <c r="B72" s="50" t="s">
        <v>15</v>
      </c>
      <c r="C72" s="24">
        <v>38</v>
      </c>
      <c r="D72" s="24">
        <v>43</v>
      </c>
      <c r="E72" s="24">
        <v>43</v>
      </c>
      <c r="F72" s="24">
        <v>39</v>
      </c>
      <c r="G72" s="24">
        <v>38</v>
      </c>
      <c r="H72" s="24"/>
      <c r="I72" s="24">
        <v>47</v>
      </c>
      <c r="J72" s="24">
        <v>46</v>
      </c>
      <c r="K72" s="24">
        <v>43</v>
      </c>
      <c r="L72" s="24">
        <v>45</v>
      </c>
      <c r="M72" s="24">
        <v>37</v>
      </c>
      <c r="N72" s="24"/>
      <c r="O72" s="24">
        <v>39</v>
      </c>
      <c r="P72" s="50">
        <v>45</v>
      </c>
      <c r="Q72" s="50">
        <v>42</v>
      </c>
      <c r="R72" s="50">
        <v>48</v>
      </c>
      <c r="S72" s="50">
        <v>46</v>
      </c>
      <c r="T72" s="50"/>
      <c r="U72" s="51">
        <f t="shared" si="4"/>
        <v>15</v>
      </c>
      <c r="V72" s="46">
        <f t="shared" si="5"/>
        <v>85.2</v>
      </c>
      <c r="W72" s="52" t="s">
        <v>86</v>
      </c>
      <c r="X72" s="9"/>
      <c r="Y72" s="9"/>
      <c r="Z72" s="9"/>
      <c r="AA72" s="13"/>
      <c r="AB72" s="9"/>
      <c r="AC72" s="9"/>
      <c r="AD72" s="9"/>
      <c r="AE72" s="9"/>
      <c r="AF72" s="9"/>
    </row>
    <row r="73" spans="1:32" ht="18" customHeight="1">
      <c r="A73" s="14" t="s">
        <v>56</v>
      </c>
      <c r="B73" s="50" t="s">
        <v>22</v>
      </c>
      <c r="C73" s="50"/>
      <c r="D73" s="50">
        <v>42</v>
      </c>
      <c r="E73" s="50">
        <v>42</v>
      </c>
      <c r="F73" s="50">
        <v>44</v>
      </c>
      <c r="G73" s="50">
        <v>42</v>
      </c>
      <c r="H73" s="50">
        <v>36</v>
      </c>
      <c r="I73" s="50">
        <v>40</v>
      </c>
      <c r="J73" s="24">
        <v>44</v>
      </c>
      <c r="K73" s="24"/>
      <c r="L73" s="24">
        <v>47</v>
      </c>
      <c r="M73" s="24">
        <v>44</v>
      </c>
      <c r="N73" s="24">
        <v>45</v>
      </c>
      <c r="O73" s="24">
        <v>44</v>
      </c>
      <c r="P73" s="24">
        <v>39</v>
      </c>
      <c r="Q73" s="50">
        <v>44</v>
      </c>
      <c r="R73" s="50">
        <v>44</v>
      </c>
      <c r="S73" s="50">
        <v>43</v>
      </c>
      <c r="T73" s="50">
        <v>40</v>
      </c>
      <c r="U73" s="51">
        <f t="shared" si="4"/>
        <v>16</v>
      </c>
      <c r="V73" s="46">
        <f t="shared" si="5"/>
        <v>85</v>
      </c>
      <c r="W73" s="52" t="s">
        <v>46</v>
      </c>
      <c r="X73" s="13"/>
      <c r="Y73" s="13"/>
      <c r="Z73" s="13"/>
      <c r="AA73" s="13"/>
      <c r="AB73" s="13"/>
      <c r="AC73" s="13"/>
      <c r="AD73" s="13"/>
      <c r="AE73" s="13"/>
      <c r="AF73" s="13"/>
    </row>
    <row r="74" spans="1:32" ht="18" customHeight="1">
      <c r="A74" s="1" t="s">
        <v>66</v>
      </c>
      <c r="B74" s="24"/>
      <c r="C74" s="24">
        <v>40</v>
      </c>
      <c r="D74" s="24">
        <v>42</v>
      </c>
      <c r="E74" s="24">
        <v>43</v>
      </c>
      <c r="F74" s="24">
        <v>42</v>
      </c>
      <c r="G74" s="24">
        <v>42</v>
      </c>
      <c r="H74" s="24">
        <v>45</v>
      </c>
      <c r="I74" s="24">
        <v>42</v>
      </c>
      <c r="J74" s="24">
        <v>41</v>
      </c>
      <c r="K74" s="24">
        <v>44</v>
      </c>
      <c r="L74" s="24">
        <v>39</v>
      </c>
      <c r="M74" s="24">
        <v>37</v>
      </c>
      <c r="N74" s="24">
        <v>43</v>
      </c>
      <c r="O74" s="24">
        <v>46</v>
      </c>
      <c r="P74" s="24">
        <v>46</v>
      </c>
      <c r="Q74" s="24">
        <v>42</v>
      </c>
      <c r="R74" s="24">
        <v>39</v>
      </c>
      <c r="S74" s="24">
        <v>40</v>
      </c>
      <c r="T74" s="24">
        <v>46</v>
      </c>
      <c r="U74" s="51">
        <f t="shared" si="4"/>
        <v>18</v>
      </c>
      <c r="V74" s="46">
        <f t="shared" si="5"/>
        <v>84.333333333333329</v>
      </c>
      <c r="W74" s="4" t="s">
        <v>46</v>
      </c>
      <c r="X74" s="58"/>
      <c r="Y74" s="9"/>
      <c r="Z74" s="9"/>
      <c r="AA74" s="9"/>
      <c r="AB74" s="9"/>
      <c r="AC74" s="9"/>
      <c r="AD74" s="9"/>
      <c r="AE74" s="9"/>
      <c r="AF74" s="9"/>
    </row>
    <row r="75" spans="1:32" ht="18" customHeight="1">
      <c r="A75" s="14" t="s">
        <v>91</v>
      </c>
      <c r="B75" s="50" t="s">
        <v>22</v>
      </c>
      <c r="C75" s="50">
        <v>39</v>
      </c>
      <c r="D75" s="50">
        <v>40</v>
      </c>
      <c r="E75" s="50">
        <v>43</v>
      </c>
      <c r="F75" s="50">
        <v>46</v>
      </c>
      <c r="G75" s="50">
        <v>50</v>
      </c>
      <c r="H75" s="50">
        <v>46</v>
      </c>
      <c r="I75" s="50">
        <v>43</v>
      </c>
      <c r="J75" s="24">
        <v>41</v>
      </c>
      <c r="K75" s="24">
        <v>43</v>
      </c>
      <c r="L75" s="24">
        <v>43</v>
      </c>
      <c r="M75" s="24">
        <v>41</v>
      </c>
      <c r="N75" s="24">
        <v>39</v>
      </c>
      <c r="O75" s="24">
        <v>40</v>
      </c>
      <c r="P75" s="50">
        <v>42</v>
      </c>
      <c r="Q75" s="50">
        <v>44</v>
      </c>
      <c r="R75" s="50">
        <v>42</v>
      </c>
      <c r="S75" s="50">
        <v>33</v>
      </c>
      <c r="T75" s="50">
        <v>36</v>
      </c>
      <c r="U75" s="51">
        <f t="shared" si="4"/>
        <v>18</v>
      </c>
      <c r="V75" s="46">
        <f t="shared" si="5"/>
        <v>83.444444444444443</v>
      </c>
      <c r="W75" s="52" t="s">
        <v>86</v>
      </c>
      <c r="X75" s="59"/>
      <c r="Y75" s="13"/>
      <c r="Z75" s="13"/>
      <c r="AA75" s="13"/>
      <c r="AB75" s="13"/>
      <c r="AC75" s="13"/>
      <c r="AD75" s="13"/>
      <c r="AE75" s="13"/>
      <c r="AF75" s="13"/>
    </row>
    <row r="76" spans="1:32" ht="18" customHeight="1">
      <c r="A76" s="14" t="s">
        <v>21</v>
      </c>
      <c r="B76" s="50" t="s">
        <v>22</v>
      </c>
      <c r="C76" s="50"/>
      <c r="D76" s="50">
        <v>38</v>
      </c>
      <c r="E76" s="50">
        <v>39</v>
      </c>
      <c r="F76" s="50">
        <v>39</v>
      </c>
      <c r="G76" s="50">
        <v>37</v>
      </c>
      <c r="H76" s="50">
        <v>45</v>
      </c>
      <c r="I76" s="50">
        <v>43</v>
      </c>
      <c r="J76" s="24">
        <v>42</v>
      </c>
      <c r="K76" s="24">
        <v>41</v>
      </c>
      <c r="L76" s="24">
        <v>39</v>
      </c>
      <c r="M76" s="24">
        <v>45</v>
      </c>
      <c r="N76" s="24">
        <v>43</v>
      </c>
      <c r="O76" s="24"/>
      <c r="P76" s="24">
        <v>39</v>
      </c>
      <c r="Q76" s="50">
        <v>46</v>
      </c>
      <c r="R76" s="50">
        <v>44</v>
      </c>
      <c r="S76" s="50">
        <v>43</v>
      </c>
      <c r="T76" s="50">
        <v>44</v>
      </c>
      <c r="U76" s="51">
        <f t="shared" si="4"/>
        <v>16</v>
      </c>
      <c r="V76" s="46">
        <f t="shared" si="5"/>
        <v>83.375</v>
      </c>
      <c r="W76" s="52" t="s">
        <v>12</v>
      </c>
      <c r="X76" s="58"/>
      <c r="Y76" s="9"/>
      <c r="Z76" s="9"/>
      <c r="AA76" s="9"/>
      <c r="AB76" s="9"/>
      <c r="AC76" s="9"/>
      <c r="AD76" s="9"/>
      <c r="AE76" s="9"/>
      <c r="AF76" s="9"/>
    </row>
    <row r="77" spans="1:32" ht="18" customHeight="1">
      <c r="A77" s="1" t="s">
        <v>208</v>
      </c>
      <c r="B77" s="50" t="s">
        <v>16</v>
      </c>
      <c r="C77" s="50">
        <v>39</v>
      </c>
      <c r="D77" s="50">
        <v>43</v>
      </c>
      <c r="E77" s="50">
        <v>45</v>
      </c>
      <c r="F77" s="50">
        <v>47</v>
      </c>
      <c r="G77" s="50"/>
      <c r="H77" s="50">
        <v>40</v>
      </c>
      <c r="I77" s="50"/>
      <c r="J77" s="50">
        <v>43</v>
      </c>
      <c r="K77" s="54">
        <v>45</v>
      </c>
      <c r="L77" s="50">
        <v>40</v>
      </c>
      <c r="M77" s="50">
        <v>38</v>
      </c>
      <c r="N77" s="50">
        <v>46</v>
      </c>
      <c r="O77" s="50">
        <v>30</v>
      </c>
      <c r="P77" s="50">
        <v>38</v>
      </c>
      <c r="Q77" s="50">
        <v>42</v>
      </c>
      <c r="R77" s="50"/>
      <c r="S77" s="50">
        <v>41</v>
      </c>
      <c r="T77" s="50">
        <v>42</v>
      </c>
      <c r="U77" s="51">
        <f t="shared" si="4"/>
        <v>15</v>
      </c>
      <c r="V77" s="46">
        <f t="shared" si="5"/>
        <v>82.533333333333331</v>
      </c>
      <c r="W77" s="4" t="s">
        <v>116</v>
      </c>
      <c r="X77" s="59"/>
      <c r="Y77" s="13"/>
      <c r="Z77" s="13"/>
      <c r="AA77" s="13"/>
      <c r="AB77" s="13"/>
      <c r="AC77" s="13"/>
      <c r="AD77" s="13"/>
      <c r="AE77" s="13"/>
      <c r="AF77" s="13"/>
    </row>
    <row r="78" spans="1:32" ht="18" customHeight="1">
      <c r="A78" s="14" t="s">
        <v>47</v>
      </c>
      <c r="B78" s="50" t="s">
        <v>37</v>
      </c>
      <c r="C78" s="50"/>
      <c r="D78" s="50">
        <v>38</v>
      </c>
      <c r="E78" s="50">
        <v>38</v>
      </c>
      <c r="F78" s="50">
        <v>44</v>
      </c>
      <c r="G78" s="50">
        <v>43</v>
      </c>
      <c r="H78" s="50">
        <v>38</v>
      </c>
      <c r="I78" s="50">
        <v>42</v>
      </c>
      <c r="J78" s="24">
        <v>35</v>
      </c>
      <c r="K78" s="24">
        <v>38</v>
      </c>
      <c r="L78" s="24">
        <v>43</v>
      </c>
      <c r="M78" s="24">
        <v>45</v>
      </c>
      <c r="N78" s="24">
        <v>43</v>
      </c>
      <c r="O78" s="24">
        <v>36</v>
      </c>
      <c r="P78" s="24">
        <v>47</v>
      </c>
      <c r="Q78" s="50">
        <v>45</v>
      </c>
      <c r="R78" s="50">
        <v>36</v>
      </c>
      <c r="S78" s="50">
        <v>47</v>
      </c>
      <c r="T78" s="50">
        <v>43</v>
      </c>
      <c r="U78" s="51">
        <f t="shared" si="4"/>
        <v>17</v>
      </c>
      <c r="V78" s="46">
        <f t="shared" si="5"/>
        <v>82.470588235294116</v>
      </c>
      <c r="W78" s="52" t="s">
        <v>46</v>
      </c>
      <c r="X78" s="59"/>
      <c r="Y78" s="13"/>
      <c r="Z78" s="13"/>
      <c r="AA78" s="13"/>
      <c r="AB78" s="13"/>
      <c r="AC78" s="13"/>
      <c r="AD78" s="13"/>
      <c r="AE78" s="13"/>
      <c r="AF78" s="13"/>
    </row>
    <row r="79" spans="1:32" ht="18" customHeight="1">
      <c r="A79" s="47" t="s">
        <v>179</v>
      </c>
      <c r="B79" s="50" t="s">
        <v>37</v>
      </c>
      <c r="C79" s="24">
        <v>38</v>
      </c>
      <c r="D79" s="24">
        <v>41</v>
      </c>
      <c r="E79" s="24">
        <v>43</v>
      </c>
      <c r="F79" s="24">
        <v>42</v>
      </c>
      <c r="G79" s="24">
        <v>46</v>
      </c>
      <c r="H79" s="24">
        <v>33</v>
      </c>
      <c r="I79" s="24">
        <v>35</v>
      </c>
      <c r="J79" s="24">
        <v>39</v>
      </c>
      <c r="K79" s="24">
        <v>42</v>
      </c>
      <c r="L79" s="24">
        <v>44</v>
      </c>
      <c r="M79" s="24">
        <v>42</v>
      </c>
      <c r="N79" s="24">
        <v>43</v>
      </c>
      <c r="O79" s="24"/>
      <c r="P79" s="50"/>
      <c r="Q79" s="50"/>
      <c r="R79" s="50">
        <v>42</v>
      </c>
      <c r="S79" s="50">
        <v>44</v>
      </c>
      <c r="T79" s="50">
        <v>44</v>
      </c>
      <c r="U79" s="51">
        <f t="shared" si="4"/>
        <v>15</v>
      </c>
      <c r="V79" s="46">
        <f t="shared" si="5"/>
        <v>82.4</v>
      </c>
      <c r="W79" s="52" t="s">
        <v>86</v>
      </c>
      <c r="X79" s="58"/>
      <c r="Y79" s="9"/>
      <c r="Z79" s="9"/>
      <c r="AA79" s="9"/>
      <c r="AB79" s="9"/>
      <c r="AC79" s="9"/>
      <c r="AD79" s="9"/>
      <c r="AE79" s="9"/>
      <c r="AF79" s="9"/>
    </row>
    <row r="80" spans="1:32" ht="18" customHeight="1">
      <c r="A80" s="1" t="s">
        <v>212</v>
      </c>
      <c r="B80" s="50"/>
      <c r="C80" s="50">
        <v>41</v>
      </c>
      <c r="D80" s="50">
        <v>41</v>
      </c>
      <c r="E80" s="50">
        <v>43</v>
      </c>
      <c r="F80" s="50">
        <v>34</v>
      </c>
      <c r="G80" s="50">
        <v>46</v>
      </c>
      <c r="H80" s="50">
        <v>43</v>
      </c>
      <c r="I80" s="50">
        <v>45</v>
      </c>
      <c r="J80" s="50">
        <v>15</v>
      </c>
      <c r="K80" s="57"/>
      <c r="L80" s="50"/>
      <c r="M80" s="50"/>
      <c r="N80" s="50">
        <v>41</v>
      </c>
      <c r="O80" s="50">
        <v>48</v>
      </c>
      <c r="P80" s="50">
        <v>42</v>
      </c>
      <c r="Q80" s="50">
        <v>41</v>
      </c>
      <c r="R80" s="50">
        <v>47</v>
      </c>
      <c r="S80" s="50">
        <v>42</v>
      </c>
      <c r="T80" s="50">
        <v>43</v>
      </c>
      <c r="U80" s="51">
        <f t="shared" ref="U80:U105" si="6">COUNT(C80:D80,E80,F80,G80,H80,I80,J80,K80,L80,M80,N80,O80,P80,Q80,R80,S80,T80)</f>
        <v>15</v>
      </c>
      <c r="V80" s="46">
        <f t="shared" ref="V80:V105" si="7">AVERAGE(C80:T80)*2</f>
        <v>81.599999999999994</v>
      </c>
      <c r="W80" s="4" t="s">
        <v>116</v>
      </c>
      <c r="X80" s="59"/>
      <c r="Y80" s="13"/>
      <c r="Z80" s="13"/>
      <c r="AA80" s="13"/>
      <c r="AB80" s="13"/>
      <c r="AC80" s="13"/>
      <c r="AD80" s="13"/>
      <c r="AE80" s="13"/>
      <c r="AF80" s="13"/>
    </row>
    <row r="81" spans="1:32" ht="18" customHeight="1">
      <c r="A81" s="14" t="s">
        <v>251</v>
      </c>
      <c r="B81" s="50" t="s">
        <v>37</v>
      </c>
      <c r="C81" s="50">
        <v>40</v>
      </c>
      <c r="D81" s="50">
        <v>41</v>
      </c>
      <c r="E81" s="50">
        <v>40</v>
      </c>
      <c r="F81" s="50">
        <v>45</v>
      </c>
      <c r="G81" s="50">
        <v>45</v>
      </c>
      <c r="H81" s="50">
        <v>38</v>
      </c>
      <c r="I81" s="50">
        <v>45</v>
      </c>
      <c r="J81" s="24">
        <v>35</v>
      </c>
      <c r="K81" s="24">
        <v>43</v>
      </c>
      <c r="L81" s="24">
        <v>35</v>
      </c>
      <c r="M81" s="24">
        <v>37</v>
      </c>
      <c r="N81" s="50">
        <v>41</v>
      </c>
      <c r="O81" s="24"/>
      <c r="P81" s="24">
        <v>39</v>
      </c>
      <c r="Q81" s="24">
        <v>40</v>
      </c>
      <c r="R81" s="24">
        <v>40</v>
      </c>
      <c r="S81" s="24">
        <v>44</v>
      </c>
      <c r="T81" s="24">
        <v>44</v>
      </c>
      <c r="U81" s="51">
        <f t="shared" si="6"/>
        <v>17</v>
      </c>
      <c r="V81" s="46">
        <f t="shared" si="7"/>
        <v>81.411764705882348</v>
      </c>
      <c r="W81" s="52" t="s">
        <v>46</v>
      </c>
      <c r="X81" s="58"/>
      <c r="Y81" s="9"/>
      <c r="Z81" s="9"/>
      <c r="AA81" s="9"/>
      <c r="AB81" s="9"/>
      <c r="AC81" s="9"/>
      <c r="AD81" s="9"/>
      <c r="AE81" s="9"/>
      <c r="AF81" s="9"/>
    </row>
    <row r="82" spans="1:32" ht="18" customHeight="1">
      <c r="A82" s="14" t="s">
        <v>98</v>
      </c>
      <c r="B82" s="50"/>
      <c r="C82" s="50">
        <v>33</v>
      </c>
      <c r="D82" s="50">
        <v>34</v>
      </c>
      <c r="E82" s="50">
        <v>41</v>
      </c>
      <c r="F82" s="50">
        <v>37</v>
      </c>
      <c r="G82" s="50">
        <v>45</v>
      </c>
      <c r="H82" s="50">
        <v>42</v>
      </c>
      <c r="I82" s="50">
        <v>41</v>
      </c>
      <c r="J82" s="24">
        <v>43</v>
      </c>
      <c r="K82" s="24">
        <v>45</v>
      </c>
      <c r="L82" s="24">
        <v>38</v>
      </c>
      <c r="M82" s="24">
        <v>42</v>
      </c>
      <c r="N82" s="24"/>
      <c r="O82" s="24">
        <v>40</v>
      </c>
      <c r="P82" s="24">
        <v>40</v>
      </c>
      <c r="Q82" s="24">
        <v>41</v>
      </c>
      <c r="R82" s="24">
        <v>38</v>
      </c>
      <c r="S82" s="24">
        <v>43</v>
      </c>
      <c r="T82" s="24">
        <v>48</v>
      </c>
      <c r="U82" s="51">
        <f t="shared" si="6"/>
        <v>17</v>
      </c>
      <c r="V82" s="46">
        <f t="shared" si="7"/>
        <v>81.294117647058826</v>
      </c>
      <c r="W82" s="52" t="s">
        <v>86</v>
      </c>
      <c r="X82" s="59"/>
      <c r="Y82" s="13"/>
      <c r="Z82" s="13"/>
      <c r="AA82" s="13"/>
      <c r="AB82" s="13"/>
      <c r="AC82" s="13"/>
      <c r="AD82" s="13"/>
      <c r="AE82" s="13"/>
      <c r="AF82" s="13"/>
    </row>
    <row r="83" spans="1:32" ht="18" customHeight="1">
      <c r="A83" s="1" t="s">
        <v>181</v>
      </c>
      <c r="B83" s="24"/>
      <c r="C83" s="50">
        <v>37</v>
      </c>
      <c r="D83" s="50">
        <v>39</v>
      </c>
      <c r="E83" s="50">
        <v>35</v>
      </c>
      <c r="F83" s="50">
        <v>43</v>
      </c>
      <c r="G83" s="50">
        <v>46</v>
      </c>
      <c r="H83" s="50">
        <v>37</v>
      </c>
      <c r="I83" s="50">
        <v>28</v>
      </c>
      <c r="J83" s="24">
        <v>45</v>
      </c>
      <c r="K83" s="24">
        <v>44</v>
      </c>
      <c r="L83" s="24">
        <v>41</v>
      </c>
      <c r="M83" s="24">
        <v>45</v>
      </c>
      <c r="N83" s="24"/>
      <c r="O83" s="24">
        <v>37</v>
      </c>
      <c r="P83" s="24">
        <v>43</v>
      </c>
      <c r="Q83" s="50">
        <v>38</v>
      </c>
      <c r="R83" s="50">
        <v>45</v>
      </c>
      <c r="S83" s="50">
        <v>39</v>
      </c>
      <c r="T83" s="50">
        <v>44</v>
      </c>
      <c r="U83" s="51">
        <f t="shared" si="6"/>
        <v>17</v>
      </c>
      <c r="V83" s="46">
        <f t="shared" si="7"/>
        <v>80.705882352941174</v>
      </c>
      <c r="W83" s="52" t="s">
        <v>86</v>
      </c>
      <c r="X83" s="58"/>
      <c r="Y83" s="9"/>
      <c r="Z83" s="9"/>
      <c r="AA83" s="9"/>
      <c r="AB83" s="9"/>
      <c r="AC83" s="9"/>
      <c r="AD83" s="9"/>
      <c r="AE83" s="9"/>
      <c r="AF83" s="9"/>
    </row>
    <row r="84" spans="1:32" ht="18" customHeight="1">
      <c r="A84" s="1"/>
      <c r="B84" s="24"/>
      <c r="C84" s="50"/>
      <c r="D84" s="50"/>
      <c r="E84" s="50"/>
      <c r="F84" s="50"/>
      <c r="G84" s="50"/>
      <c r="H84" s="50"/>
      <c r="I84" s="50"/>
      <c r="J84" s="24"/>
      <c r="K84" s="24"/>
      <c r="L84" s="24"/>
      <c r="M84" s="24"/>
      <c r="N84" s="24"/>
      <c r="O84" s="24"/>
      <c r="P84" s="24"/>
      <c r="Q84" s="50"/>
      <c r="R84" s="50"/>
      <c r="S84" s="50"/>
      <c r="T84" s="50"/>
      <c r="U84" s="51"/>
      <c r="V84" s="46"/>
      <c r="W84" s="52"/>
      <c r="X84" s="58"/>
      <c r="Y84" s="9"/>
      <c r="Z84" s="9"/>
      <c r="AA84" s="9"/>
      <c r="AB84" s="9"/>
      <c r="AC84" s="9"/>
      <c r="AD84" s="9"/>
      <c r="AE84" s="9"/>
      <c r="AF84" s="9"/>
    </row>
    <row r="85" spans="1:32" ht="18" customHeight="1">
      <c r="A85" s="1" t="s">
        <v>210</v>
      </c>
      <c r="B85" s="50" t="s">
        <v>13</v>
      </c>
      <c r="C85" s="50">
        <v>40</v>
      </c>
      <c r="D85" s="50">
        <v>41</v>
      </c>
      <c r="E85" s="50">
        <v>40</v>
      </c>
      <c r="F85" s="50"/>
      <c r="G85" s="50">
        <v>47</v>
      </c>
      <c r="H85" s="50">
        <v>41</v>
      </c>
      <c r="I85" s="50">
        <v>40</v>
      </c>
      <c r="J85" s="50">
        <v>42</v>
      </c>
      <c r="K85" s="57">
        <v>36</v>
      </c>
      <c r="L85" s="50">
        <v>41</v>
      </c>
      <c r="M85" s="50">
        <v>39</v>
      </c>
      <c r="N85" s="50">
        <v>47</v>
      </c>
      <c r="O85" s="50">
        <v>36</v>
      </c>
      <c r="P85" s="50">
        <v>42</v>
      </c>
      <c r="Q85" s="50">
        <v>41</v>
      </c>
      <c r="R85" s="50">
        <v>36</v>
      </c>
      <c r="S85" s="50">
        <v>35</v>
      </c>
      <c r="T85" s="50"/>
      <c r="U85" s="51">
        <f t="shared" si="6"/>
        <v>16</v>
      </c>
      <c r="V85" s="46">
        <f t="shared" si="7"/>
        <v>80.5</v>
      </c>
      <c r="W85" s="4" t="s">
        <v>116</v>
      </c>
      <c r="X85" s="59"/>
      <c r="Y85" s="13"/>
      <c r="Z85" s="13"/>
      <c r="AA85" s="13"/>
      <c r="AB85" s="13"/>
      <c r="AC85" s="13"/>
      <c r="AD85" s="13"/>
      <c r="AE85" s="13"/>
      <c r="AF85" s="13"/>
    </row>
    <row r="86" spans="1:32" ht="18" customHeight="1">
      <c r="A86" s="14" t="s">
        <v>123</v>
      </c>
      <c r="B86" s="50"/>
      <c r="C86" s="50">
        <v>33</v>
      </c>
      <c r="D86" s="50">
        <v>42</v>
      </c>
      <c r="E86" s="24">
        <v>37</v>
      </c>
      <c r="F86" s="24">
        <v>36</v>
      </c>
      <c r="G86" s="24">
        <v>44</v>
      </c>
      <c r="H86" s="24">
        <v>41</v>
      </c>
      <c r="I86" s="24">
        <v>47</v>
      </c>
      <c r="J86" s="24">
        <v>40</v>
      </c>
      <c r="K86" s="24">
        <v>41</v>
      </c>
      <c r="L86" s="24">
        <v>39</v>
      </c>
      <c r="M86" s="24">
        <v>44</v>
      </c>
      <c r="N86" s="24">
        <v>41</v>
      </c>
      <c r="O86" s="24">
        <v>40</v>
      </c>
      <c r="P86" s="50">
        <v>41</v>
      </c>
      <c r="Q86" s="50">
        <v>41</v>
      </c>
      <c r="R86" s="50">
        <v>35</v>
      </c>
      <c r="S86" s="50">
        <v>34</v>
      </c>
      <c r="T86" s="50">
        <v>40</v>
      </c>
      <c r="U86" s="51">
        <f t="shared" si="6"/>
        <v>18</v>
      </c>
      <c r="V86" s="46">
        <f t="shared" si="7"/>
        <v>79.555555555555557</v>
      </c>
      <c r="W86" s="52" t="s">
        <v>116</v>
      </c>
      <c r="X86" s="58"/>
      <c r="Y86" s="9"/>
      <c r="Z86" s="9"/>
      <c r="AA86" s="9"/>
      <c r="AB86" s="9"/>
      <c r="AC86" s="9"/>
      <c r="AD86" s="9"/>
      <c r="AE86" s="9"/>
      <c r="AF86" s="9"/>
    </row>
    <row r="87" spans="1:32" ht="18" customHeight="1">
      <c r="A87" s="1" t="s">
        <v>193</v>
      </c>
      <c r="B87" s="50"/>
      <c r="C87" s="50">
        <v>35</v>
      </c>
      <c r="D87" s="50">
        <v>44</v>
      </c>
      <c r="E87" s="50">
        <v>34</v>
      </c>
      <c r="F87" s="50">
        <v>36</v>
      </c>
      <c r="G87" s="50">
        <v>43</v>
      </c>
      <c r="H87" s="50">
        <v>36</v>
      </c>
      <c r="I87" s="50">
        <v>40</v>
      </c>
      <c r="J87" s="50">
        <v>39</v>
      </c>
      <c r="K87" s="57">
        <v>39</v>
      </c>
      <c r="L87" s="50">
        <v>35</v>
      </c>
      <c r="M87" s="24">
        <v>36</v>
      </c>
      <c r="N87" s="50"/>
      <c r="O87" s="50">
        <v>41</v>
      </c>
      <c r="P87" s="50">
        <v>46</v>
      </c>
      <c r="Q87" s="50">
        <v>42</v>
      </c>
      <c r="R87" s="50">
        <v>44</v>
      </c>
      <c r="S87" s="50">
        <v>40</v>
      </c>
      <c r="T87" s="50">
        <v>43</v>
      </c>
      <c r="U87" s="51">
        <f t="shared" si="6"/>
        <v>17</v>
      </c>
      <c r="V87" s="46">
        <f t="shared" si="7"/>
        <v>79.17647058823529</v>
      </c>
      <c r="W87" s="4" t="s">
        <v>86</v>
      </c>
      <c r="X87" s="59"/>
      <c r="Y87" s="13"/>
      <c r="Z87" s="13"/>
      <c r="AA87" s="13"/>
      <c r="AB87" s="13"/>
      <c r="AC87" s="13"/>
      <c r="AD87" s="13"/>
      <c r="AE87" s="13"/>
      <c r="AF87" s="13"/>
    </row>
    <row r="88" spans="1:32" ht="18" customHeight="1">
      <c r="A88" s="14" t="s">
        <v>143</v>
      </c>
      <c r="B88" s="50" t="s">
        <v>13</v>
      </c>
      <c r="C88" s="24">
        <v>36</v>
      </c>
      <c r="D88" s="24">
        <v>33</v>
      </c>
      <c r="E88" s="24">
        <v>37</v>
      </c>
      <c r="F88" s="24">
        <v>39</v>
      </c>
      <c r="G88" s="24">
        <v>41</v>
      </c>
      <c r="H88" s="24">
        <v>40</v>
      </c>
      <c r="I88" s="24">
        <v>43</v>
      </c>
      <c r="J88" s="24">
        <v>42</v>
      </c>
      <c r="K88" s="24">
        <v>46</v>
      </c>
      <c r="L88" s="24">
        <v>35</v>
      </c>
      <c r="M88" s="24">
        <v>40</v>
      </c>
      <c r="N88" s="24">
        <v>43</v>
      </c>
      <c r="O88" s="24"/>
      <c r="P88" s="24">
        <v>39</v>
      </c>
      <c r="Q88" s="50">
        <v>36</v>
      </c>
      <c r="R88" s="50">
        <v>45</v>
      </c>
      <c r="S88" s="50">
        <v>37</v>
      </c>
      <c r="T88" s="50"/>
      <c r="U88" s="51">
        <f t="shared" si="6"/>
        <v>16</v>
      </c>
      <c r="V88" s="46">
        <f t="shared" si="7"/>
        <v>79</v>
      </c>
      <c r="W88" s="52" t="s">
        <v>116</v>
      </c>
      <c r="X88" s="58"/>
      <c r="Y88" s="9"/>
      <c r="Z88" s="9"/>
      <c r="AA88" s="9"/>
      <c r="AB88" s="9"/>
      <c r="AC88" s="9"/>
      <c r="AD88" s="9"/>
      <c r="AE88" s="9"/>
      <c r="AF88" s="9"/>
    </row>
    <row r="89" spans="1:32" ht="18" customHeight="1">
      <c r="A89" s="1" t="s">
        <v>198</v>
      </c>
      <c r="B89" s="50"/>
      <c r="C89" s="50">
        <v>38</v>
      </c>
      <c r="D89" s="50">
        <v>37</v>
      </c>
      <c r="E89" s="24">
        <v>36</v>
      </c>
      <c r="F89" s="50"/>
      <c r="G89" s="50">
        <v>40</v>
      </c>
      <c r="H89" s="50">
        <v>37</v>
      </c>
      <c r="I89" s="50">
        <v>42</v>
      </c>
      <c r="J89" s="50">
        <v>39</v>
      </c>
      <c r="K89" s="57">
        <v>40</v>
      </c>
      <c r="L89" s="50">
        <v>38</v>
      </c>
      <c r="M89" s="50">
        <v>41</v>
      </c>
      <c r="N89" s="50"/>
      <c r="O89" s="50">
        <v>42</v>
      </c>
      <c r="P89" s="50">
        <v>39</v>
      </c>
      <c r="Q89" s="50">
        <v>45</v>
      </c>
      <c r="R89" s="50">
        <v>39</v>
      </c>
      <c r="S89" s="50">
        <v>39</v>
      </c>
      <c r="T89" s="50">
        <v>39</v>
      </c>
      <c r="U89" s="51">
        <f t="shared" si="6"/>
        <v>16</v>
      </c>
      <c r="V89" s="46">
        <f t="shared" si="7"/>
        <v>78.875</v>
      </c>
      <c r="W89" s="4" t="s">
        <v>46</v>
      </c>
      <c r="X89" s="59"/>
      <c r="Y89" s="13"/>
      <c r="Z89" s="13"/>
      <c r="AA89" s="13"/>
      <c r="AB89" s="13"/>
      <c r="AC89" s="13"/>
      <c r="AD89" s="13"/>
      <c r="AE89" s="13"/>
      <c r="AF89" s="13"/>
    </row>
    <row r="90" spans="1:32" ht="18" customHeight="1">
      <c r="A90" s="14" t="s">
        <v>176</v>
      </c>
      <c r="B90" s="50"/>
      <c r="C90" s="24">
        <v>34</v>
      </c>
      <c r="D90" s="24">
        <v>40</v>
      </c>
      <c r="E90" s="24">
        <v>38</v>
      </c>
      <c r="F90" s="24"/>
      <c r="G90" s="24">
        <v>35</v>
      </c>
      <c r="H90" s="24">
        <v>40</v>
      </c>
      <c r="I90" s="24">
        <v>43</v>
      </c>
      <c r="J90" s="24">
        <v>44</v>
      </c>
      <c r="K90" s="24">
        <v>41</v>
      </c>
      <c r="L90" s="24"/>
      <c r="M90" s="24">
        <v>42</v>
      </c>
      <c r="N90" s="24"/>
      <c r="O90" s="24">
        <v>35</v>
      </c>
      <c r="P90" s="24"/>
      <c r="Q90" s="50">
        <v>37</v>
      </c>
      <c r="R90" s="50">
        <v>39</v>
      </c>
      <c r="S90" s="50">
        <v>40</v>
      </c>
      <c r="T90" s="50">
        <v>42</v>
      </c>
      <c r="U90" s="51">
        <f t="shared" si="6"/>
        <v>14</v>
      </c>
      <c r="V90" s="46">
        <f t="shared" si="7"/>
        <v>78.571428571428569</v>
      </c>
      <c r="W90" s="52" t="s">
        <v>12</v>
      </c>
      <c r="X90" s="58"/>
      <c r="Y90" s="9"/>
      <c r="Z90" s="9"/>
      <c r="AA90" s="9"/>
      <c r="AB90" s="9"/>
      <c r="AC90" s="9"/>
      <c r="AD90" s="9"/>
      <c r="AE90" s="9"/>
      <c r="AF90" s="9"/>
    </row>
    <row r="91" spans="1:32" ht="18" customHeight="1">
      <c r="A91" s="14" t="s">
        <v>90</v>
      </c>
      <c r="B91" s="50" t="s">
        <v>30</v>
      </c>
      <c r="C91" s="24">
        <v>35</v>
      </c>
      <c r="D91" s="24">
        <v>39</v>
      </c>
      <c r="E91" s="24"/>
      <c r="F91" s="24">
        <v>38</v>
      </c>
      <c r="G91" s="24">
        <v>40</v>
      </c>
      <c r="H91" s="24">
        <v>35</v>
      </c>
      <c r="I91" s="24">
        <v>40</v>
      </c>
      <c r="J91" s="24"/>
      <c r="K91" s="24">
        <v>41</v>
      </c>
      <c r="L91" s="24">
        <v>41</v>
      </c>
      <c r="M91" s="24">
        <v>39</v>
      </c>
      <c r="N91" s="24"/>
      <c r="O91" s="24">
        <v>40</v>
      </c>
      <c r="P91" s="24">
        <v>41</v>
      </c>
      <c r="Q91" s="50">
        <v>42</v>
      </c>
      <c r="R91" s="50">
        <v>37</v>
      </c>
      <c r="S91" s="50"/>
      <c r="T91" s="50">
        <v>41</v>
      </c>
      <c r="U91" s="51">
        <f t="shared" si="6"/>
        <v>14</v>
      </c>
      <c r="V91" s="46">
        <f t="shared" si="7"/>
        <v>78.428571428571431</v>
      </c>
      <c r="W91" s="52" t="s">
        <v>86</v>
      </c>
      <c r="X91" s="59"/>
      <c r="Y91" s="13"/>
      <c r="Z91" s="13"/>
      <c r="AA91" s="13"/>
      <c r="AB91" s="13"/>
      <c r="AC91" s="13"/>
      <c r="AD91" s="13"/>
      <c r="AE91" s="13"/>
      <c r="AF91" s="13"/>
    </row>
    <row r="92" spans="1:32" ht="18" customHeight="1">
      <c r="A92" s="14" t="s">
        <v>132</v>
      </c>
      <c r="B92" s="50"/>
      <c r="C92" s="50">
        <v>35</v>
      </c>
      <c r="D92" s="50">
        <v>35</v>
      </c>
      <c r="E92" s="50">
        <v>41</v>
      </c>
      <c r="F92" s="50"/>
      <c r="G92" s="50">
        <v>43</v>
      </c>
      <c r="H92" s="50">
        <v>38</v>
      </c>
      <c r="I92" s="50">
        <v>43</v>
      </c>
      <c r="J92" s="24">
        <v>40</v>
      </c>
      <c r="K92" s="24">
        <v>38</v>
      </c>
      <c r="L92" s="24">
        <v>37</v>
      </c>
      <c r="M92" s="24">
        <v>39</v>
      </c>
      <c r="N92" s="24">
        <v>44</v>
      </c>
      <c r="O92" s="24">
        <v>31</v>
      </c>
      <c r="P92" s="50">
        <v>46</v>
      </c>
      <c r="Q92" s="50">
        <v>40</v>
      </c>
      <c r="R92" s="50">
        <v>37</v>
      </c>
      <c r="S92" s="50">
        <v>30</v>
      </c>
      <c r="T92" s="50">
        <v>46</v>
      </c>
      <c r="U92" s="51">
        <f t="shared" si="6"/>
        <v>17</v>
      </c>
      <c r="V92" s="46">
        <f t="shared" si="7"/>
        <v>78</v>
      </c>
      <c r="W92" s="52" t="s">
        <v>116</v>
      </c>
      <c r="X92" s="9"/>
      <c r="Y92" s="9"/>
      <c r="Z92" s="9"/>
      <c r="AA92" s="9"/>
      <c r="AB92" s="9"/>
      <c r="AC92" s="9"/>
      <c r="AD92" s="9"/>
      <c r="AE92" s="9"/>
      <c r="AF92" s="9"/>
    </row>
    <row r="93" spans="1:32" ht="18" customHeight="1">
      <c r="A93" s="14" t="s">
        <v>191</v>
      </c>
      <c r="B93" s="50"/>
      <c r="C93" s="24">
        <v>35</v>
      </c>
      <c r="D93" s="24">
        <v>38</v>
      </c>
      <c r="E93" s="24">
        <v>39</v>
      </c>
      <c r="F93" s="24">
        <v>36</v>
      </c>
      <c r="G93" s="24">
        <v>43</v>
      </c>
      <c r="H93" s="24">
        <v>40</v>
      </c>
      <c r="I93" s="24">
        <v>35</v>
      </c>
      <c r="J93" s="24">
        <v>42</v>
      </c>
      <c r="K93" s="24">
        <v>40</v>
      </c>
      <c r="L93" s="24">
        <v>43</v>
      </c>
      <c r="M93" s="24">
        <v>18</v>
      </c>
      <c r="N93" s="24">
        <v>42</v>
      </c>
      <c r="O93" s="24">
        <v>39</v>
      </c>
      <c r="P93" s="24">
        <v>44</v>
      </c>
      <c r="Q93" s="50">
        <v>40</v>
      </c>
      <c r="R93" s="50">
        <v>41</v>
      </c>
      <c r="S93" s="50">
        <v>44</v>
      </c>
      <c r="T93" s="50"/>
      <c r="U93" s="51">
        <f t="shared" si="6"/>
        <v>17</v>
      </c>
      <c r="V93" s="46">
        <f t="shared" si="7"/>
        <v>77.529411764705884</v>
      </c>
      <c r="W93" s="52" t="s">
        <v>86</v>
      </c>
      <c r="X93" s="9"/>
      <c r="Y93" s="9"/>
      <c r="Z93" s="9"/>
      <c r="AA93" s="9"/>
      <c r="AB93" s="9"/>
      <c r="AC93" s="9"/>
      <c r="AD93" s="9"/>
      <c r="AE93" s="9"/>
      <c r="AF93" s="9"/>
    </row>
    <row r="94" spans="1:32" ht="18" customHeight="1">
      <c r="A94" s="1" t="s">
        <v>101</v>
      </c>
      <c r="B94" s="50" t="s">
        <v>15</v>
      </c>
      <c r="C94" s="50">
        <v>36</v>
      </c>
      <c r="D94" s="50">
        <v>36</v>
      </c>
      <c r="E94" s="50">
        <v>38</v>
      </c>
      <c r="F94" s="50">
        <v>43</v>
      </c>
      <c r="G94" s="50">
        <v>41</v>
      </c>
      <c r="H94" s="50">
        <v>39</v>
      </c>
      <c r="I94" s="50">
        <v>35</v>
      </c>
      <c r="J94" s="50">
        <v>38</v>
      </c>
      <c r="K94" s="57">
        <v>44</v>
      </c>
      <c r="L94" s="50">
        <v>40</v>
      </c>
      <c r="M94" s="50">
        <v>38</v>
      </c>
      <c r="N94" s="50">
        <v>42</v>
      </c>
      <c r="O94" s="50">
        <v>40</v>
      </c>
      <c r="P94" s="50">
        <v>47</v>
      </c>
      <c r="Q94" s="50">
        <v>36</v>
      </c>
      <c r="R94" s="50">
        <v>36</v>
      </c>
      <c r="S94" s="50">
        <v>36</v>
      </c>
      <c r="T94" s="50">
        <v>29</v>
      </c>
      <c r="U94" s="51">
        <f t="shared" si="6"/>
        <v>18</v>
      </c>
      <c r="V94" s="46">
        <f t="shared" si="7"/>
        <v>77.111111111111114</v>
      </c>
      <c r="W94" s="4" t="s">
        <v>86</v>
      </c>
      <c r="X94" s="13"/>
      <c r="Y94" s="13"/>
      <c r="Z94" s="13"/>
      <c r="AA94" s="13"/>
      <c r="AB94" s="13"/>
      <c r="AC94" s="13"/>
      <c r="AD94" s="13"/>
      <c r="AE94" s="13"/>
      <c r="AF94" s="13"/>
    </row>
    <row r="95" spans="1:32" ht="18" customHeight="1">
      <c r="A95" s="14" t="s">
        <v>178</v>
      </c>
      <c r="B95" s="50" t="s">
        <v>37</v>
      </c>
      <c r="C95" s="50">
        <v>40</v>
      </c>
      <c r="D95" s="50">
        <v>40</v>
      </c>
      <c r="E95" s="50">
        <v>39</v>
      </c>
      <c r="F95" s="50">
        <v>33</v>
      </c>
      <c r="G95" s="50">
        <v>35</v>
      </c>
      <c r="H95" s="50">
        <v>38</v>
      </c>
      <c r="I95" s="50">
        <v>43</v>
      </c>
      <c r="J95" s="24">
        <v>39</v>
      </c>
      <c r="K95" s="24">
        <v>44</v>
      </c>
      <c r="L95" s="24">
        <v>38</v>
      </c>
      <c r="M95" s="24">
        <v>42</v>
      </c>
      <c r="N95" s="24"/>
      <c r="O95" s="24">
        <v>39</v>
      </c>
      <c r="P95" s="50"/>
      <c r="Q95" s="50">
        <v>24</v>
      </c>
      <c r="R95" s="50">
        <v>41</v>
      </c>
      <c r="S95" s="50">
        <v>40</v>
      </c>
      <c r="T95" s="50">
        <v>40</v>
      </c>
      <c r="U95" s="51">
        <f t="shared" si="6"/>
        <v>16</v>
      </c>
      <c r="V95" s="46">
        <f t="shared" si="7"/>
        <v>76.875</v>
      </c>
      <c r="W95" s="52" t="s">
        <v>12</v>
      </c>
      <c r="X95" s="9"/>
      <c r="Y95" s="9"/>
      <c r="Z95" s="9"/>
      <c r="AA95" s="9"/>
      <c r="AB95" s="9"/>
      <c r="AC95" s="9"/>
      <c r="AD95" s="9"/>
      <c r="AE95" s="9"/>
      <c r="AF95" s="9"/>
    </row>
    <row r="96" spans="1:32" ht="18" customHeight="1">
      <c r="A96" s="1" t="s">
        <v>200</v>
      </c>
      <c r="B96" s="24"/>
      <c r="C96" s="24">
        <v>39</v>
      </c>
      <c r="D96" s="24">
        <v>37</v>
      </c>
      <c r="E96" s="24">
        <v>36</v>
      </c>
      <c r="F96" s="24">
        <v>27</v>
      </c>
      <c r="G96" s="24">
        <v>39</v>
      </c>
      <c r="H96" s="24"/>
      <c r="I96" s="24">
        <v>34</v>
      </c>
      <c r="J96" s="24">
        <v>42</v>
      </c>
      <c r="K96" s="24">
        <v>41</v>
      </c>
      <c r="L96" s="24"/>
      <c r="M96" s="24">
        <v>36</v>
      </c>
      <c r="N96" s="24"/>
      <c r="O96" s="24">
        <v>32</v>
      </c>
      <c r="P96" s="24">
        <v>43</v>
      </c>
      <c r="Q96" s="24">
        <v>41</v>
      </c>
      <c r="R96" s="24">
        <v>45</v>
      </c>
      <c r="S96" s="24">
        <v>42</v>
      </c>
      <c r="T96" s="24">
        <v>40</v>
      </c>
      <c r="U96" s="51">
        <f t="shared" si="6"/>
        <v>15</v>
      </c>
      <c r="V96" s="46">
        <f t="shared" si="7"/>
        <v>76.533333333333331</v>
      </c>
      <c r="W96" s="4" t="s">
        <v>46</v>
      </c>
      <c r="X96" s="13"/>
      <c r="Y96" s="13"/>
      <c r="Z96" s="13"/>
      <c r="AA96" s="13"/>
      <c r="AB96" s="13"/>
      <c r="AC96" s="13"/>
      <c r="AD96" s="13"/>
      <c r="AE96" s="13"/>
      <c r="AF96" s="13"/>
    </row>
    <row r="97" spans="1:32" ht="18" customHeight="1">
      <c r="A97" s="47" t="s">
        <v>58</v>
      </c>
      <c r="B97" s="50" t="s">
        <v>15</v>
      </c>
      <c r="C97" s="24">
        <v>40</v>
      </c>
      <c r="D97" s="24">
        <v>34</v>
      </c>
      <c r="E97" s="24">
        <v>34</v>
      </c>
      <c r="F97" s="24">
        <v>43</v>
      </c>
      <c r="G97" s="24">
        <v>38</v>
      </c>
      <c r="H97" s="24">
        <v>30</v>
      </c>
      <c r="I97" s="24"/>
      <c r="J97" s="24">
        <v>40</v>
      </c>
      <c r="K97" s="24">
        <v>40</v>
      </c>
      <c r="L97" s="24"/>
      <c r="M97" s="24">
        <v>40</v>
      </c>
      <c r="N97" s="24"/>
      <c r="O97" s="24">
        <v>33</v>
      </c>
      <c r="P97" s="50"/>
      <c r="Q97" s="50">
        <v>43</v>
      </c>
      <c r="R97" s="50">
        <v>39</v>
      </c>
      <c r="S97" s="50">
        <v>38</v>
      </c>
      <c r="T97" s="50">
        <v>41</v>
      </c>
      <c r="U97" s="51">
        <f t="shared" si="6"/>
        <v>14</v>
      </c>
      <c r="V97" s="46">
        <f t="shared" si="7"/>
        <v>76.142857142857139</v>
      </c>
      <c r="W97" s="52" t="s">
        <v>46</v>
      </c>
      <c r="X97" s="9"/>
      <c r="Y97" s="9"/>
      <c r="Z97" s="9"/>
      <c r="AA97" s="9"/>
      <c r="AB97" s="9"/>
      <c r="AC97" s="9"/>
      <c r="AD97" s="9"/>
      <c r="AE97" s="9"/>
      <c r="AF97" s="9"/>
    </row>
    <row r="98" spans="1:32" ht="18" customHeight="1">
      <c r="A98" s="14" t="s">
        <v>209</v>
      </c>
      <c r="B98" s="50" t="s">
        <v>37</v>
      </c>
      <c r="C98" s="24">
        <v>28</v>
      </c>
      <c r="D98" s="24">
        <v>34</v>
      </c>
      <c r="E98" s="24">
        <v>40</v>
      </c>
      <c r="F98" s="24">
        <v>27</v>
      </c>
      <c r="G98" s="24"/>
      <c r="H98" s="24">
        <v>38</v>
      </c>
      <c r="I98" s="24">
        <v>33</v>
      </c>
      <c r="J98" s="24">
        <v>36</v>
      </c>
      <c r="K98" s="24">
        <v>42</v>
      </c>
      <c r="L98" s="24">
        <v>41</v>
      </c>
      <c r="M98" s="24">
        <v>41</v>
      </c>
      <c r="N98" s="24">
        <v>46</v>
      </c>
      <c r="O98" s="24"/>
      <c r="P98" s="50"/>
      <c r="Q98" s="50">
        <v>45</v>
      </c>
      <c r="R98" s="50"/>
      <c r="S98" s="50">
        <v>32</v>
      </c>
      <c r="T98" s="50">
        <v>41</v>
      </c>
      <c r="U98" s="51">
        <f t="shared" si="6"/>
        <v>14</v>
      </c>
      <c r="V98" s="46">
        <f t="shared" si="7"/>
        <v>74.857142857142861</v>
      </c>
      <c r="W98" s="52" t="s">
        <v>116</v>
      </c>
      <c r="X98" s="13"/>
      <c r="Y98" s="13"/>
      <c r="Z98" s="13"/>
      <c r="AA98" s="13"/>
      <c r="AB98" s="13"/>
      <c r="AC98" s="13"/>
      <c r="AD98" s="13"/>
      <c r="AE98" s="13"/>
      <c r="AF98" s="13"/>
    </row>
    <row r="99" spans="1:32" ht="18" customHeight="1">
      <c r="A99" s="1" t="s">
        <v>177</v>
      </c>
      <c r="B99" s="24"/>
      <c r="C99" s="24">
        <v>32</v>
      </c>
      <c r="D99" s="24">
        <v>39</v>
      </c>
      <c r="E99" s="24">
        <v>44</v>
      </c>
      <c r="F99" s="24">
        <v>35</v>
      </c>
      <c r="G99" s="24"/>
      <c r="H99" s="24">
        <v>40</v>
      </c>
      <c r="I99" s="24">
        <v>43</v>
      </c>
      <c r="J99" s="24">
        <v>35</v>
      </c>
      <c r="K99" s="24">
        <v>40</v>
      </c>
      <c r="L99" s="24">
        <v>35</v>
      </c>
      <c r="M99" s="24">
        <v>40</v>
      </c>
      <c r="N99" s="24">
        <v>35</v>
      </c>
      <c r="O99" s="24"/>
      <c r="P99" s="24"/>
      <c r="Q99" s="24">
        <v>30</v>
      </c>
      <c r="R99" s="24">
        <v>36</v>
      </c>
      <c r="S99" s="24">
        <v>34</v>
      </c>
      <c r="T99" s="24">
        <v>40</v>
      </c>
      <c r="U99" s="51">
        <f t="shared" si="6"/>
        <v>15</v>
      </c>
      <c r="V99" s="46">
        <f t="shared" si="7"/>
        <v>74.400000000000006</v>
      </c>
      <c r="W99" s="4" t="s">
        <v>12</v>
      </c>
      <c r="X99" s="9"/>
      <c r="Y99" s="9"/>
      <c r="Z99" s="9"/>
      <c r="AA99" s="9"/>
      <c r="AB99" s="9"/>
      <c r="AC99" s="9"/>
      <c r="AD99" s="9"/>
      <c r="AE99" s="9"/>
      <c r="AF99" s="9"/>
    </row>
    <row r="100" spans="1:32" ht="18" customHeight="1">
      <c r="A100" s="1" t="s">
        <v>67</v>
      </c>
      <c r="B100" s="24"/>
      <c r="C100" s="24">
        <v>26</v>
      </c>
      <c r="D100" s="24">
        <v>24</v>
      </c>
      <c r="E100" s="24">
        <v>39</v>
      </c>
      <c r="F100" s="24">
        <v>37</v>
      </c>
      <c r="G100" s="24">
        <v>43</v>
      </c>
      <c r="H100" s="24">
        <v>37</v>
      </c>
      <c r="I100" s="24">
        <v>33</v>
      </c>
      <c r="J100" s="24">
        <v>42</v>
      </c>
      <c r="K100" s="24">
        <v>40</v>
      </c>
      <c r="L100" s="24">
        <v>41</v>
      </c>
      <c r="M100" s="24">
        <v>39</v>
      </c>
      <c r="N100" s="24">
        <v>36</v>
      </c>
      <c r="O100" s="24">
        <v>41</v>
      </c>
      <c r="P100" s="24">
        <v>43</v>
      </c>
      <c r="Q100" s="24">
        <v>35</v>
      </c>
      <c r="R100" s="24">
        <v>38</v>
      </c>
      <c r="S100" s="24">
        <v>30</v>
      </c>
      <c r="T100" s="24">
        <v>28</v>
      </c>
      <c r="U100" s="51">
        <f t="shared" si="6"/>
        <v>18</v>
      </c>
      <c r="V100" s="46">
        <f t="shared" si="7"/>
        <v>72.444444444444443</v>
      </c>
      <c r="W100" s="4" t="s">
        <v>86</v>
      </c>
      <c r="X100" s="13"/>
      <c r="Y100" s="13"/>
      <c r="Z100" s="13"/>
      <c r="AA100" s="13"/>
      <c r="AB100" s="13"/>
      <c r="AC100" s="13"/>
      <c r="AD100" s="13"/>
      <c r="AE100" s="13"/>
      <c r="AF100" s="13"/>
    </row>
    <row r="101" spans="1:32" ht="18" customHeight="1">
      <c r="A101" s="14" t="s">
        <v>219</v>
      </c>
      <c r="B101" s="50" t="s">
        <v>13</v>
      </c>
      <c r="C101" s="50"/>
      <c r="D101" s="50">
        <v>32</v>
      </c>
      <c r="E101" s="24">
        <v>36</v>
      </c>
      <c r="F101" s="24">
        <v>31</v>
      </c>
      <c r="G101" s="24">
        <v>35</v>
      </c>
      <c r="H101" s="24">
        <v>35</v>
      </c>
      <c r="I101" s="24">
        <v>41</v>
      </c>
      <c r="J101" s="24">
        <v>29</v>
      </c>
      <c r="K101" s="24">
        <v>33</v>
      </c>
      <c r="L101" s="24">
        <v>36</v>
      </c>
      <c r="M101" s="24">
        <v>30</v>
      </c>
      <c r="N101" s="24">
        <v>40</v>
      </c>
      <c r="O101" s="24">
        <v>33</v>
      </c>
      <c r="P101" s="50">
        <v>41</v>
      </c>
      <c r="Q101" s="50">
        <v>38</v>
      </c>
      <c r="R101" s="50">
        <v>39</v>
      </c>
      <c r="S101" s="50">
        <v>36</v>
      </c>
      <c r="T101" s="50">
        <v>40</v>
      </c>
      <c r="U101" s="51">
        <f t="shared" si="6"/>
        <v>17</v>
      </c>
      <c r="V101" s="46">
        <f t="shared" si="7"/>
        <v>71.17647058823529</v>
      </c>
      <c r="W101" s="52" t="s">
        <v>116</v>
      </c>
      <c r="X101" s="9"/>
      <c r="Y101" s="9"/>
      <c r="Z101" s="9"/>
      <c r="AA101" s="9"/>
      <c r="AB101" s="9"/>
      <c r="AC101" s="9"/>
      <c r="AD101" s="9"/>
      <c r="AE101" s="9"/>
      <c r="AF101" s="9"/>
    </row>
    <row r="102" spans="1:32" ht="18" customHeight="1">
      <c r="A102" s="14" t="s">
        <v>170</v>
      </c>
      <c r="B102" s="50" t="s">
        <v>30</v>
      </c>
      <c r="C102" s="24">
        <v>37</v>
      </c>
      <c r="D102" s="24">
        <v>40</v>
      </c>
      <c r="E102" s="24">
        <v>39</v>
      </c>
      <c r="F102" s="24">
        <v>27</v>
      </c>
      <c r="G102" s="24">
        <v>41</v>
      </c>
      <c r="H102" s="24">
        <v>34</v>
      </c>
      <c r="I102" s="24">
        <v>32</v>
      </c>
      <c r="J102" s="24"/>
      <c r="K102" s="24">
        <v>37</v>
      </c>
      <c r="L102" s="24">
        <v>36</v>
      </c>
      <c r="M102" s="24">
        <v>31</v>
      </c>
      <c r="N102" s="24">
        <v>29</v>
      </c>
      <c r="O102" s="24">
        <v>27</v>
      </c>
      <c r="P102" s="50">
        <v>35</v>
      </c>
      <c r="Q102" s="50">
        <v>37</v>
      </c>
      <c r="R102" s="50">
        <v>37</v>
      </c>
      <c r="S102" s="50"/>
      <c r="T102" s="50">
        <v>40</v>
      </c>
      <c r="U102" s="51">
        <f t="shared" si="6"/>
        <v>16</v>
      </c>
      <c r="V102" s="46">
        <f t="shared" si="7"/>
        <v>69.875</v>
      </c>
      <c r="W102" s="52" t="s">
        <v>116</v>
      </c>
      <c r="X102" s="13"/>
      <c r="Y102" s="13"/>
      <c r="Z102" s="13"/>
      <c r="AA102" s="13"/>
      <c r="AB102" s="13"/>
      <c r="AC102" s="13"/>
      <c r="AD102" s="13"/>
      <c r="AE102" s="13"/>
      <c r="AF102" s="13"/>
    </row>
    <row r="103" spans="1:32" ht="18" customHeight="1">
      <c r="A103" s="1" t="s">
        <v>169</v>
      </c>
      <c r="B103" s="24" t="s">
        <v>37</v>
      </c>
      <c r="C103" s="24">
        <v>33</v>
      </c>
      <c r="D103" s="24">
        <v>28</v>
      </c>
      <c r="E103" s="24"/>
      <c r="F103" s="24">
        <v>32</v>
      </c>
      <c r="G103" s="24">
        <v>38</v>
      </c>
      <c r="H103" s="24">
        <v>34</v>
      </c>
      <c r="I103" s="24">
        <v>32</v>
      </c>
      <c r="J103" s="24">
        <v>30</v>
      </c>
      <c r="K103" s="24">
        <v>34</v>
      </c>
      <c r="L103" s="24">
        <v>23</v>
      </c>
      <c r="M103" s="24">
        <v>29</v>
      </c>
      <c r="N103" s="24">
        <v>34</v>
      </c>
      <c r="O103" s="24"/>
      <c r="P103" s="24"/>
      <c r="Q103" s="24">
        <v>40</v>
      </c>
      <c r="R103" s="24"/>
      <c r="S103" s="24">
        <v>28</v>
      </c>
      <c r="T103" s="24">
        <v>40</v>
      </c>
      <c r="U103" s="51">
        <f t="shared" si="6"/>
        <v>14</v>
      </c>
      <c r="V103" s="46">
        <f t="shared" si="7"/>
        <v>65</v>
      </c>
      <c r="W103" s="52" t="s">
        <v>116</v>
      </c>
      <c r="X103" s="9"/>
      <c r="Y103" s="9"/>
      <c r="Z103" s="9"/>
      <c r="AA103" s="9"/>
      <c r="AB103" s="9"/>
      <c r="AC103" s="9"/>
      <c r="AD103" s="9"/>
      <c r="AE103" s="9"/>
      <c r="AF103" s="9"/>
    </row>
    <row r="104" spans="1:32" ht="18" customHeight="1">
      <c r="A104" s="14" t="s">
        <v>188</v>
      </c>
      <c r="B104" s="50"/>
      <c r="C104" s="24"/>
      <c r="D104" s="50">
        <v>31</v>
      </c>
      <c r="E104" s="50">
        <v>34</v>
      </c>
      <c r="F104" s="50">
        <v>36</v>
      </c>
      <c r="G104" s="50">
        <v>30</v>
      </c>
      <c r="H104" s="24">
        <v>24</v>
      </c>
      <c r="I104" s="24">
        <v>33</v>
      </c>
      <c r="J104" s="24">
        <v>18</v>
      </c>
      <c r="K104" s="24">
        <v>33</v>
      </c>
      <c r="L104" s="24">
        <v>31</v>
      </c>
      <c r="M104" s="24">
        <v>23</v>
      </c>
      <c r="N104" s="24"/>
      <c r="O104" s="24">
        <v>25</v>
      </c>
      <c r="P104" s="50">
        <v>36</v>
      </c>
      <c r="Q104" s="50">
        <v>27</v>
      </c>
      <c r="R104" s="50">
        <v>34</v>
      </c>
      <c r="S104" s="50">
        <v>41</v>
      </c>
      <c r="T104" s="50"/>
      <c r="U104" s="51">
        <f t="shared" si="6"/>
        <v>15</v>
      </c>
      <c r="V104" s="46">
        <f t="shared" si="7"/>
        <v>60.8</v>
      </c>
      <c r="W104" s="52" t="s">
        <v>12</v>
      </c>
      <c r="X104" s="13"/>
      <c r="Y104" s="13"/>
      <c r="Z104" s="13"/>
      <c r="AA104" s="13"/>
      <c r="AB104" s="13"/>
      <c r="AC104" s="13"/>
      <c r="AD104" s="13"/>
      <c r="AE104" s="13"/>
      <c r="AF104" s="13"/>
    </row>
    <row r="105" spans="1:32" ht="18" customHeight="1">
      <c r="A105" s="47" t="s">
        <v>172</v>
      </c>
      <c r="B105" s="50" t="s">
        <v>22</v>
      </c>
      <c r="C105" s="24">
        <v>16</v>
      </c>
      <c r="D105" s="24"/>
      <c r="E105" s="24">
        <v>10</v>
      </c>
      <c r="F105" s="24">
        <v>5</v>
      </c>
      <c r="G105" s="24">
        <v>11</v>
      </c>
      <c r="H105" s="24">
        <v>7</v>
      </c>
      <c r="I105" s="24">
        <v>16</v>
      </c>
      <c r="J105" s="24">
        <v>23</v>
      </c>
      <c r="K105" s="24">
        <v>21</v>
      </c>
      <c r="L105" s="24">
        <v>19</v>
      </c>
      <c r="M105" s="24">
        <v>23</v>
      </c>
      <c r="N105" s="24">
        <v>40</v>
      </c>
      <c r="O105" s="24">
        <v>35</v>
      </c>
      <c r="P105" s="50">
        <v>24</v>
      </c>
      <c r="Q105" s="50"/>
      <c r="R105" s="50">
        <v>30</v>
      </c>
      <c r="S105" s="50">
        <v>29</v>
      </c>
      <c r="T105" s="50">
        <v>37</v>
      </c>
      <c r="U105" s="51">
        <f t="shared" si="6"/>
        <v>16</v>
      </c>
      <c r="V105" s="46">
        <f t="shared" si="7"/>
        <v>43.25</v>
      </c>
      <c r="W105" s="52" t="s">
        <v>116</v>
      </c>
      <c r="X105" s="9"/>
      <c r="Y105" s="9"/>
      <c r="Z105" s="9"/>
      <c r="AA105" s="9"/>
      <c r="AB105" s="9"/>
      <c r="AC105" s="9"/>
      <c r="AD105" s="9"/>
      <c r="AE105" s="9"/>
      <c r="AF105" s="9"/>
    </row>
    <row r="106" spans="1:32" ht="18" customHeight="1">
      <c r="A106" s="14"/>
      <c r="B106" s="50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50"/>
      <c r="Q106" s="50"/>
      <c r="R106" s="50"/>
      <c r="S106" s="50"/>
      <c r="T106" s="50"/>
      <c r="U106" s="51"/>
      <c r="V106" s="46"/>
      <c r="W106" s="52"/>
      <c r="X106" s="9"/>
      <c r="Y106" s="9"/>
      <c r="Z106" s="9"/>
      <c r="AA106" s="9"/>
      <c r="AB106" s="9"/>
      <c r="AC106" s="9"/>
      <c r="AD106" s="9"/>
      <c r="AE106" s="9"/>
      <c r="AF106" s="9"/>
    </row>
    <row r="107" spans="1:32" ht="18" customHeight="1">
      <c r="A107" s="14" t="s">
        <v>260</v>
      </c>
      <c r="B107" s="50"/>
      <c r="C107" s="24"/>
      <c r="D107" s="50"/>
      <c r="E107" s="50"/>
      <c r="F107" s="50"/>
      <c r="G107" s="50"/>
      <c r="H107" s="24"/>
      <c r="I107" s="24"/>
      <c r="J107" s="24"/>
      <c r="K107" s="24"/>
      <c r="L107" s="24">
        <v>46</v>
      </c>
      <c r="M107" s="24"/>
      <c r="N107" s="24"/>
      <c r="O107" s="24"/>
      <c r="P107" s="50"/>
      <c r="Q107" s="50"/>
      <c r="R107" s="50"/>
      <c r="S107" s="50"/>
      <c r="T107" s="50"/>
      <c r="U107" s="51">
        <f t="shared" ref="U107:U138" si="8">COUNT(C107:D107,E107,F107,G107,H107,I107,J107,K107,L107,M107,N107,O107,P107,Q107,R107,S107,T107)</f>
        <v>1</v>
      </c>
      <c r="V107" s="46">
        <f t="shared" ref="V107:V138" si="9">AVERAGE(C107:T107)*2</f>
        <v>92</v>
      </c>
      <c r="W107" s="52" t="s">
        <v>46</v>
      </c>
      <c r="X107" s="13"/>
      <c r="Y107" s="13"/>
      <c r="Z107" s="13"/>
      <c r="AA107" s="13"/>
      <c r="AB107" s="13"/>
      <c r="AC107" s="13"/>
      <c r="AD107" s="13"/>
      <c r="AE107" s="13"/>
      <c r="AF107" s="13"/>
    </row>
    <row r="108" spans="1:32" ht="18" customHeight="1">
      <c r="A108" s="1" t="s">
        <v>236</v>
      </c>
      <c r="B108" s="50"/>
      <c r="C108" s="50"/>
      <c r="D108" s="50"/>
      <c r="E108" s="50"/>
      <c r="F108" s="50"/>
      <c r="G108" s="50">
        <v>44</v>
      </c>
      <c r="H108" s="50"/>
      <c r="I108" s="50"/>
      <c r="J108" s="50"/>
      <c r="K108" s="57"/>
      <c r="L108" s="50"/>
      <c r="M108" s="50"/>
      <c r="N108" s="50"/>
      <c r="O108" s="50"/>
      <c r="P108" s="50"/>
      <c r="Q108" s="50"/>
      <c r="R108" s="50"/>
      <c r="S108" s="50"/>
      <c r="T108" s="50"/>
      <c r="U108" s="51">
        <f t="shared" si="8"/>
        <v>1</v>
      </c>
      <c r="V108" s="46">
        <f t="shared" si="9"/>
        <v>88</v>
      </c>
      <c r="W108" s="4" t="s">
        <v>46</v>
      </c>
      <c r="X108" s="9"/>
      <c r="Y108" s="9"/>
      <c r="Z108" s="9"/>
      <c r="AA108" s="9"/>
      <c r="AB108" s="9"/>
      <c r="AC108" s="9"/>
      <c r="AD108" s="9"/>
      <c r="AE108" s="9"/>
      <c r="AF108" s="9"/>
    </row>
    <row r="109" spans="1:32" ht="18" customHeight="1">
      <c r="A109" s="14" t="s">
        <v>192</v>
      </c>
      <c r="B109" s="50" t="s">
        <v>37</v>
      </c>
      <c r="C109" s="50">
        <v>29</v>
      </c>
      <c r="D109" s="50"/>
      <c r="E109" s="50">
        <v>37</v>
      </c>
      <c r="F109" s="50">
        <v>41</v>
      </c>
      <c r="G109" s="50">
        <v>47</v>
      </c>
      <c r="H109" s="50">
        <v>38</v>
      </c>
      <c r="I109" s="50">
        <v>40</v>
      </c>
      <c r="J109" s="24">
        <v>34</v>
      </c>
      <c r="K109" s="24"/>
      <c r="L109" s="24"/>
      <c r="M109" s="24">
        <v>36</v>
      </c>
      <c r="N109" s="24"/>
      <c r="O109" s="24">
        <v>45</v>
      </c>
      <c r="P109" s="24">
        <v>44</v>
      </c>
      <c r="Q109" s="50"/>
      <c r="R109" s="50"/>
      <c r="S109" s="50"/>
      <c r="T109" s="50"/>
      <c r="U109" s="51">
        <f t="shared" si="8"/>
        <v>10</v>
      </c>
      <c r="V109" s="46">
        <f t="shared" si="9"/>
        <v>78.2</v>
      </c>
      <c r="W109" s="52" t="s">
        <v>86</v>
      </c>
      <c r="X109" s="13"/>
      <c r="Y109" s="13"/>
      <c r="Z109" s="13"/>
      <c r="AA109" s="13"/>
      <c r="AB109" s="13"/>
      <c r="AC109" s="13"/>
      <c r="AD109" s="13"/>
      <c r="AE109" s="13"/>
      <c r="AF109" s="13"/>
    </row>
    <row r="110" spans="1:32" ht="18" customHeight="1">
      <c r="A110" s="1" t="s">
        <v>50</v>
      </c>
      <c r="B110" s="50" t="s">
        <v>13</v>
      </c>
      <c r="C110" s="50">
        <v>44</v>
      </c>
      <c r="D110" s="50">
        <v>38</v>
      </c>
      <c r="E110" s="50">
        <v>37</v>
      </c>
      <c r="F110" s="50">
        <v>39</v>
      </c>
      <c r="G110" s="50">
        <v>41</v>
      </c>
      <c r="H110" s="50">
        <v>34</v>
      </c>
      <c r="I110" s="50">
        <v>39</v>
      </c>
      <c r="J110" s="50">
        <v>40</v>
      </c>
      <c r="K110" s="57"/>
      <c r="L110" s="50"/>
      <c r="M110" s="50"/>
      <c r="N110" s="50"/>
      <c r="O110" s="50"/>
      <c r="P110" s="50"/>
      <c r="Q110" s="50"/>
      <c r="R110" s="50"/>
      <c r="S110" s="50"/>
      <c r="T110" s="50"/>
      <c r="U110" s="51">
        <f t="shared" si="8"/>
        <v>8</v>
      </c>
      <c r="V110" s="46">
        <f t="shared" si="9"/>
        <v>78</v>
      </c>
      <c r="W110" s="4" t="s">
        <v>46</v>
      </c>
      <c r="X110" s="9"/>
      <c r="Y110" s="9"/>
      <c r="Z110" s="9"/>
      <c r="AA110" s="9"/>
      <c r="AB110" s="9"/>
      <c r="AC110" s="9"/>
      <c r="AD110" s="9"/>
      <c r="AE110" s="9"/>
      <c r="AF110" s="9"/>
    </row>
    <row r="111" spans="1:32" ht="18" customHeight="1">
      <c r="A111" s="1" t="s">
        <v>118</v>
      </c>
      <c r="B111" s="50"/>
      <c r="C111" s="50">
        <v>44</v>
      </c>
      <c r="D111" s="50">
        <v>41</v>
      </c>
      <c r="E111" s="50"/>
      <c r="F111" s="50">
        <v>47</v>
      </c>
      <c r="G111" s="50"/>
      <c r="H111" s="50">
        <v>45</v>
      </c>
      <c r="I111" s="50"/>
      <c r="J111" s="50">
        <v>49</v>
      </c>
      <c r="K111" s="54"/>
      <c r="L111" s="50"/>
      <c r="M111" s="50">
        <v>47</v>
      </c>
      <c r="N111" s="50"/>
      <c r="O111" s="50">
        <v>45</v>
      </c>
      <c r="P111" s="50"/>
      <c r="Q111" s="50">
        <v>46</v>
      </c>
      <c r="R111" s="50">
        <v>46</v>
      </c>
      <c r="S111" s="50">
        <v>43</v>
      </c>
      <c r="T111" s="50">
        <v>47</v>
      </c>
      <c r="U111" s="51">
        <f t="shared" si="8"/>
        <v>11</v>
      </c>
      <c r="V111" s="46">
        <f t="shared" si="9"/>
        <v>90.909090909090907</v>
      </c>
      <c r="W111" s="4" t="s">
        <v>116</v>
      </c>
      <c r="X111" s="13"/>
      <c r="Y111" s="13"/>
      <c r="Z111" s="13"/>
      <c r="AA111" s="13"/>
      <c r="AB111" s="13"/>
      <c r="AC111" s="13"/>
      <c r="AD111" s="13"/>
      <c r="AE111" s="13"/>
      <c r="AF111" s="13"/>
    </row>
    <row r="112" spans="1:32" ht="18" customHeight="1">
      <c r="A112" s="1" t="s">
        <v>87</v>
      </c>
      <c r="B112" s="50"/>
      <c r="C112" s="50">
        <v>44</v>
      </c>
      <c r="D112" s="50">
        <v>48</v>
      </c>
      <c r="E112" s="50">
        <v>48</v>
      </c>
      <c r="F112" s="50">
        <v>47</v>
      </c>
      <c r="G112" s="50">
        <v>47</v>
      </c>
      <c r="H112" s="50"/>
      <c r="I112" s="50"/>
      <c r="J112" s="50"/>
      <c r="K112" s="57"/>
      <c r="L112" s="50"/>
      <c r="M112" s="50"/>
      <c r="N112" s="50"/>
      <c r="O112" s="50"/>
      <c r="P112" s="50"/>
      <c r="Q112" s="50"/>
      <c r="R112" s="50"/>
      <c r="S112" s="50">
        <v>46</v>
      </c>
      <c r="T112" s="50"/>
      <c r="U112" s="51">
        <f t="shared" si="8"/>
        <v>6</v>
      </c>
      <c r="V112" s="46">
        <f t="shared" si="9"/>
        <v>93.333333333333329</v>
      </c>
      <c r="W112" s="4" t="s">
        <v>86</v>
      </c>
      <c r="X112" s="9"/>
      <c r="Y112" s="9"/>
      <c r="Z112" s="9"/>
      <c r="AA112" s="9"/>
      <c r="AB112" s="9"/>
      <c r="AC112" s="9"/>
      <c r="AD112" s="9"/>
      <c r="AE112" s="9"/>
      <c r="AF112" s="9"/>
    </row>
    <row r="113" spans="1:32" ht="18" customHeight="1">
      <c r="A113" s="14" t="s">
        <v>220</v>
      </c>
      <c r="B113" s="50"/>
      <c r="C113" s="24"/>
      <c r="D113" s="50">
        <v>45</v>
      </c>
      <c r="E113" s="50"/>
      <c r="F113" s="50"/>
      <c r="G113" s="50"/>
      <c r="H113" s="24"/>
      <c r="I113" s="24"/>
      <c r="J113" s="24"/>
      <c r="K113" s="24"/>
      <c r="L113" s="24"/>
      <c r="M113" s="24"/>
      <c r="N113" s="24"/>
      <c r="O113" s="24"/>
      <c r="P113" s="50"/>
      <c r="Q113" s="50"/>
      <c r="R113" s="50"/>
      <c r="S113" s="50"/>
      <c r="T113" s="50"/>
      <c r="U113" s="51">
        <f t="shared" si="8"/>
        <v>1</v>
      </c>
      <c r="V113" s="46">
        <f t="shared" si="9"/>
        <v>90</v>
      </c>
      <c r="W113" s="52" t="s">
        <v>116</v>
      </c>
      <c r="X113" s="13"/>
      <c r="Y113" s="13"/>
      <c r="Z113" s="13"/>
      <c r="AA113" s="13"/>
      <c r="AB113" s="13"/>
      <c r="AC113" s="13"/>
      <c r="AD113" s="13"/>
      <c r="AE113" s="13"/>
      <c r="AF113" s="13"/>
    </row>
    <row r="114" spans="1:32" ht="18" customHeight="1">
      <c r="A114" s="14" t="s">
        <v>231</v>
      </c>
      <c r="B114" s="50"/>
      <c r="C114" s="50">
        <v>47</v>
      </c>
      <c r="D114" s="50"/>
      <c r="E114" s="50">
        <v>47</v>
      </c>
      <c r="F114" s="50">
        <v>47</v>
      </c>
      <c r="G114" s="50">
        <v>50</v>
      </c>
      <c r="H114" s="50"/>
      <c r="I114" s="50">
        <v>47</v>
      </c>
      <c r="J114" s="24">
        <v>48</v>
      </c>
      <c r="K114" s="24">
        <v>49</v>
      </c>
      <c r="L114" s="24"/>
      <c r="M114" s="24">
        <v>46</v>
      </c>
      <c r="N114" s="24">
        <v>50</v>
      </c>
      <c r="O114" s="24"/>
      <c r="P114" s="24">
        <v>50</v>
      </c>
      <c r="Q114" s="50">
        <v>48</v>
      </c>
      <c r="R114" s="50"/>
      <c r="S114" s="50">
        <v>44</v>
      </c>
      <c r="T114" s="50">
        <v>46</v>
      </c>
      <c r="U114" s="51">
        <f t="shared" si="8"/>
        <v>13</v>
      </c>
      <c r="V114" s="46">
        <f t="shared" si="9"/>
        <v>95.230769230769226</v>
      </c>
      <c r="W114" s="52" t="s">
        <v>116</v>
      </c>
      <c r="X114" s="9"/>
      <c r="Y114" s="9"/>
      <c r="Z114" s="9"/>
      <c r="AA114" s="9"/>
      <c r="AB114" s="9"/>
      <c r="AC114" s="9"/>
      <c r="AD114" s="9"/>
      <c r="AE114" s="9"/>
      <c r="AF114" s="9"/>
    </row>
    <row r="115" spans="1:32" ht="18" customHeight="1">
      <c r="A115" s="1" t="s">
        <v>268</v>
      </c>
      <c r="B115" s="50"/>
      <c r="C115" s="50"/>
      <c r="D115" s="50"/>
      <c r="E115" s="50"/>
      <c r="F115" s="50"/>
      <c r="G115" s="50"/>
      <c r="H115" s="50"/>
      <c r="I115" s="50"/>
      <c r="J115" s="50"/>
      <c r="K115" s="57"/>
      <c r="L115" s="50"/>
      <c r="M115" s="50"/>
      <c r="N115" s="50">
        <v>44</v>
      </c>
      <c r="O115" s="50"/>
      <c r="P115" s="50"/>
      <c r="Q115" s="50"/>
      <c r="R115" s="50"/>
      <c r="S115" s="50"/>
      <c r="T115" s="50"/>
      <c r="U115" s="51">
        <f t="shared" si="8"/>
        <v>1</v>
      </c>
      <c r="V115" s="46">
        <f t="shared" si="9"/>
        <v>88</v>
      </c>
      <c r="W115" s="4" t="s">
        <v>46</v>
      </c>
    </row>
    <row r="116" spans="1:32" ht="18" customHeight="1">
      <c r="A116" s="14" t="s">
        <v>257</v>
      </c>
      <c r="B116" s="50" t="s">
        <v>16</v>
      </c>
      <c r="C116" s="50"/>
      <c r="D116" s="50"/>
      <c r="E116" s="50"/>
      <c r="F116" s="50"/>
      <c r="G116" s="50">
        <v>15</v>
      </c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1">
        <f t="shared" si="8"/>
        <v>1</v>
      </c>
      <c r="V116" s="46">
        <f t="shared" si="9"/>
        <v>30</v>
      </c>
      <c r="W116" s="52" t="s">
        <v>12</v>
      </c>
    </row>
    <row r="117" spans="1:32" ht="18" customHeight="1">
      <c r="A117" s="1" t="s">
        <v>271</v>
      </c>
      <c r="B117" s="50"/>
      <c r="C117" s="50"/>
      <c r="D117" s="50"/>
      <c r="E117" s="50"/>
      <c r="F117" s="50"/>
      <c r="G117" s="50"/>
      <c r="H117" s="50"/>
      <c r="I117" s="50"/>
      <c r="J117" s="50"/>
      <c r="K117" s="54"/>
      <c r="L117" s="50"/>
      <c r="M117" s="50"/>
      <c r="N117" s="50"/>
      <c r="O117" s="50"/>
      <c r="P117" s="50">
        <v>20</v>
      </c>
      <c r="Q117" s="50"/>
      <c r="R117" s="50"/>
      <c r="S117" s="50"/>
      <c r="T117" s="50"/>
      <c r="U117" s="51">
        <f t="shared" si="8"/>
        <v>1</v>
      </c>
      <c r="V117" s="46">
        <f t="shared" si="9"/>
        <v>40</v>
      </c>
      <c r="W117" s="4" t="s">
        <v>116</v>
      </c>
    </row>
    <row r="118" spans="1:32" ht="18.75" customHeight="1">
      <c r="A118" s="47" t="s">
        <v>266</v>
      </c>
      <c r="B118" s="50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>
        <v>49</v>
      </c>
      <c r="N118" s="24">
        <v>48</v>
      </c>
      <c r="O118" s="24"/>
      <c r="P118" s="50"/>
      <c r="Q118" s="50"/>
      <c r="R118" s="50">
        <v>44</v>
      </c>
      <c r="S118" s="50"/>
      <c r="T118" s="50"/>
      <c r="U118" s="51">
        <f t="shared" si="8"/>
        <v>3</v>
      </c>
      <c r="V118" s="46">
        <f t="shared" si="9"/>
        <v>94</v>
      </c>
      <c r="W118" s="52" t="s">
        <v>46</v>
      </c>
    </row>
    <row r="119" spans="1:32" ht="18" customHeight="1">
      <c r="A119" s="14" t="s">
        <v>226</v>
      </c>
      <c r="B119" s="50"/>
      <c r="C119" s="24"/>
      <c r="D119" s="24"/>
      <c r="E119" s="24">
        <v>33</v>
      </c>
      <c r="F119" s="24">
        <v>42</v>
      </c>
      <c r="G119" s="24"/>
      <c r="H119" s="24">
        <v>43</v>
      </c>
      <c r="I119" s="24">
        <v>42</v>
      </c>
      <c r="J119" s="24">
        <v>47</v>
      </c>
      <c r="K119" s="24">
        <v>47</v>
      </c>
      <c r="L119" s="24"/>
      <c r="M119" s="24">
        <v>36</v>
      </c>
      <c r="N119" s="24"/>
      <c r="O119" s="24">
        <v>42</v>
      </c>
      <c r="P119" s="50">
        <v>45</v>
      </c>
      <c r="Q119" s="50">
        <v>43</v>
      </c>
      <c r="R119" s="50">
        <v>44</v>
      </c>
      <c r="S119" s="50"/>
      <c r="T119" s="50"/>
      <c r="U119" s="51">
        <f t="shared" si="8"/>
        <v>11</v>
      </c>
      <c r="V119" s="46">
        <f t="shared" si="9"/>
        <v>84.36363636363636</v>
      </c>
      <c r="W119" s="52" t="s">
        <v>86</v>
      </c>
    </row>
    <row r="120" spans="1:32" ht="18" customHeight="1">
      <c r="A120" s="1" t="s">
        <v>51</v>
      </c>
      <c r="B120" s="50" t="s">
        <v>30</v>
      </c>
      <c r="C120" s="50"/>
      <c r="D120" s="50"/>
      <c r="E120" s="50">
        <v>40</v>
      </c>
      <c r="F120" s="50">
        <v>46</v>
      </c>
      <c r="G120" s="50"/>
      <c r="H120" s="50">
        <v>46</v>
      </c>
      <c r="I120" s="50"/>
      <c r="J120" s="50">
        <v>48</v>
      </c>
      <c r="K120" s="57">
        <v>40</v>
      </c>
      <c r="L120" s="50">
        <v>45</v>
      </c>
      <c r="M120" s="50"/>
      <c r="N120" s="50"/>
      <c r="O120" s="50"/>
      <c r="P120" s="50"/>
      <c r="Q120" s="50"/>
      <c r="R120" s="50"/>
      <c r="S120" s="50">
        <v>45</v>
      </c>
      <c r="T120" s="50"/>
      <c r="U120" s="51">
        <f t="shared" si="8"/>
        <v>7</v>
      </c>
      <c r="V120" s="46">
        <f t="shared" si="9"/>
        <v>88.571428571428569</v>
      </c>
      <c r="W120" s="4" t="s">
        <v>46</v>
      </c>
    </row>
    <row r="121" spans="1:32" ht="18" customHeight="1">
      <c r="A121" s="14" t="s">
        <v>14</v>
      </c>
      <c r="B121" s="50" t="s">
        <v>15</v>
      </c>
      <c r="C121" s="50"/>
      <c r="D121" s="50"/>
      <c r="E121" s="50"/>
      <c r="F121" s="50">
        <v>44</v>
      </c>
      <c r="G121" s="50">
        <v>38</v>
      </c>
      <c r="H121" s="50"/>
      <c r="I121" s="50"/>
      <c r="J121" s="50"/>
      <c r="K121" s="50"/>
      <c r="L121" s="50"/>
      <c r="M121" s="50">
        <v>43</v>
      </c>
      <c r="N121" s="50"/>
      <c r="O121" s="50"/>
      <c r="P121" s="50"/>
      <c r="Q121" s="50"/>
      <c r="R121" s="50"/>
      <c r="S121" s="50"/>
      <c r="T121" s="50"/>
      <c r="U121" s="51">
        <f t="shared" si="8"/>
        <v>3</v>
      </c>
      <c r="V121" s="46">
        <f t="shared" si="9"/>
        <v>83.333333333333329</v>
      </c>
      <c r="W121" s="52" t="s">
        <v>12</v>
      </c>
    </row>
    <row r="122" spans="1:32" ht="18" customHeight="1">
      <c r="A122" s="14" t="s">
        <v>281</v>
      </c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>
        <v>48</v>
      </c>
      <c r="T122" s="50"/>
      <c r="U122" s="51">
        <f t="shared" si="8"/>
        <v>1</v>
      </c>
      <c r="V122" s="46">
        <f t="shared" si="9"/>
        <v>96</v>
      </c>
      <c r="W122" s="52" t="s">
        <v>12</v>
      </c>
    </row>
    <row r="123" spans="1:32" ht="18" customHeight="1">
      <c r="A123" s="14" t="s">
        <v>272</v>
      </c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50"/>
      <c r="P123" s="50"/>
      <c r="Q123" s="50">
        <v>46</v>
      </c>
      <c r="R123" s="50">
        <v>47</v>
      </c>
      <c r="S123" s="50"/>
      <c r="T123" s="50"/>
      <c r="U123" s="51">
        <f t="shared" si="8"/>
        <v>2</v>
      </c>
      <c r="V123" s="46">
        <f t="shared" si="9"/>
        <v>93</v>
      </c>
      <c r="W123" s="52" t="s">
        <v>12</v>
      </c>
    </row>
    <row r="124" spans="1:32" ht="18" customHeight="1">
      <c r="A124" s="1" t="s">
        <v>235</v>
      </c>
      <c r="B124" s="50" t="s">
        <v>22</v>
      </c>
      <c r="C124" s="50"/>
      <c r="D124" s="50"/>
      <c r="E124" s="50"/>
      <c r="F124" s="50"/>
      <c r="G124" s="50">
        <v>37</v>
      </c>
      <c r="H124" s="50"/>
      <c r="I124" s="50"/>
      <c r="J124" s="50"/>
      <c r="K124" s="57"/>
      <c r="L124" s="50"/>
      <c r="M124" s="50"/>
      <c r="N124" s="50"/>
      <c r="O124" s="50"/>
      <c r="P124" s="50"/>
      <c r="Q124" s="50"/>
      <c r="R124" s="50"/>
      <c r="S124" s="50"/>
      <c r="T124" s="50"/>
      <c r="U124" s="51">
        <f t="shared" si="8"/>
        <v>1</v>
      </c>
      <c r="V124" s="46">
        <f t="shared" si="9"/>
        <v>74</v>
      </c>
      <c r="W124" s="4" t="s">
        <v>46</v>
      </c>
    </row>
    <row r="125" spans="1:32" ht="18" customHeight="1">
      <c r="A125" s="14" t="s">
        <v>120</v>
      </c>
      <c r="B125" s="50"/>
      <c r="C125" s="24"/>
      <c r="D125" s="24">
        <v>44</v>
      </c>
      <c r="E125" s="24">
        <v>41</v>
      </c>
      <c r="F125" s="24"/>
      <c r="G125" s="24"/>
      <c r="H125" s="24"/>
      <c r="I125" s="24">
        <v>46</v>
      </c>
      <c r="J125" s="24">
        <v>31</v>
      </c>
      <c r="K125" s="24">
        <v>40</v>
      </c>
      <c r="L125" s="24">
        <v>43</v>
      </c>
      <c r="M125" s="24">
        <v>42</v>
      </c>
      <c r="N125" s="24">
        <v>45</v>
      </c>
      <c r="O125" s="24">
        <v>38</v>
      </c>
      <c r="P125" s="50">
        <v>35</v>
      </c>
      <c r="Q125" s="50"/>
      <c r="R125" s="50">
        <v>40</v>
      </c>
      <c r="S125" s="50"/>
      <c r="T125" s="50">
        <v>42</v>
      </c>
      <c r="U125" s="51">
        <f t="shared" si="8"/>
        <v>12</v>
      </c>
      <c r="V125" s="46">
        <f t="shared" si="9"/>
        <v>81.166666666666671</v>
      </c>
      <c r="W125" s="52" t="s">
        <v>116</v>
      </c>
    </row>
    <row r="126" spans="1:32" ht="18" customHeight="1">
      <c r="A126" s="14" t="s">
        <v>229</v>
      </c>
      <c r="B126" s="50"/>
      <c r="C126" s="50"/>
      <c r="D126" s="50"/>
      <c r="E126" s="24"/>
      <c r="F126" s="24">
        <v>42</v>
      </c>
      <c r="G126" s="24">
        <v>37</v>
      </c>
      <c r="H126" s="24"/>
      <c r="I126" s="24"/>
      <c r="J126" s="24"/>
      <c r="K126" s="24"/>
      <c r="L126" s="24"/>
      <c r="M126" s="24"/>
      <c r="N126" s="24"/>
      <c r="O126" s="24"/>
      <c r="P126" s="50"/>
      <c r="Q126" s="50"/>
      <c r="R126" s="50"/>
      <c r="S126" s="50"/>
      <c r="T126" s="50"/>
      <c r="U126" s="51">
        <f t="shared" si="8"/>
        <v>2</v>
      </c>
      <c r="V126" s="46">
        <f t="shared" si="9"/>
        <v>79</v>
      </c>
      <c r="W126" s="52" t="s">
        <v>12</v>
      </c>
    </row>
    <row r="127" spans="1:32" ht="18" customHeight="1">
      <c r="A127" s="1" t="s">
        <v>197</v>
      </c>
      <c r="B127" s="50"/>
      <c r="C127" s="50">
        <v>40</v>
      </c>
      <c r="D127" s="50"/>
      <c r="E127" s="50"/>
      <c r="F127" s="50"/>
      <c r="G127" s="50"/>
      <c r="H127" s="50"/>
      <c r="I127" s="50"/>
      <c r="J127" s="50"/>
      <c r="K127" s="57"/>
      <c r="L127" s="50"/>
      <c r="M127" s="50"/>
      <c r="N127" s="50"/>
      <c r="O127" s="50"/>
      <c r="P127" s="50"/>
      <c r="Q127" s="50"/>
      <c r="R127" s="50"/>
      <c r="S127" s="50"/>
      <c r="T127" s="50"/>
      <c r="U127" s="51">
        <f t="shared" si="8"/>
        <v>1</v>
      </c>
      <c r="V127" s="46">
        <f t="shared" si="9"/>
        <v>80</v>
      </c>
      <c r="W127" s="4" t="s">
        <v>86</v>
      </c>
    </row>
    <row r="128" spans="1:32" ht="18" customHeight="1">
      <c r="A128" s="14" t="s">
        <v>55</v>
      </c>
      <c r="B128" s="50" t="s">
        <v>22</v>
      </c>
      <c r="C128" s="24">
        <v>37</v>
      </c>
      <c r="D128" s="50">
        <v>32</v>
      </c>
      <c r="E128" s="50">
        <v>30</v>
      </c>
      <c r="F128" s="50">
        <v>27</v>
      </c>
      <c r="G128" s="50"/>
      <c r="H128" s="24"/>
      <c r="I128" s="24">
        <v>32</v>
      </c>
      <c r="J128" s="24"/>
      <c r="K128" s="24">
        <v>42</v>
      </c>
      <c r="L128" s="24">
        <v>40</v>
      </c>
      <c r="M128" s="24">
        <v>38</v>
      </c>
      <c r="N128" s="24"/>
      <c r="O128" s="24"/>
      <c r="P128" s="50"/>
      <c r="Q128" s="50">
        <v>40</v>
      </c>
      <c r="R128" s="50">
        <v>28</v>
      </c>
      <c r="S128" s="50"/>
      <c r="T128" s="50"/>
      <c r="U128" s="51">
        <f t="shared" si="8"/>
        <v>10</v>
      </c>
      <c r="V128" s="46">
        <f t="shared" si="9"/>
        <v>69.2</v>
      </c>
      <c r="W128" s="52" t="s">
        <v>46</v>
      </c>
    </row>
    <row r="129" spans="1:23" ht="18" customHeight="1">
      <c r="A129" s="14" t="s">
        <v>92</v>
      </c>
      <c r="B129" s="50"/>
      <c r="C129" s="50">
        <v>44</v>
      </c>
      <c r="D129" s="50">
        <v>44</v>
      </c>
      <c r="E129" s="24"/>
      <c r="F129" s="24"/>
      <c r="G129" s="24"/>
      <c r="H129" s="24"/>
      <c r="I129" s="24"/>
      <c r="J129" s="24"/>
      <c r="K129" s="24">
        <v>48</v>
      </c>
      <c r="L129" s="24"/>
      <c r="M129" s="24"/>
      <c r="N129" s="24"/>
      <c r="O129" s="24"/>
      <c r="P129" s="50"/>
      <c r="Q129" s="50"/>
      <c r="R129" s="50"/>
      <c r="S129" s="50"/>
      <c r="T129" s="50"/>
      <c r="U129" s="51">
        <f t="shared" si="8"/>
        <v>3</v>
      </c>
      <c r="V129" s="46">
        <f t="shared" si="9"/>
        <v>90.666666666666671</v>
      </c>
      <c r="W129" s="52" t="s">
        <v>86</v>
      </c>
    </row>
    <row r="130" spans="1:23" ht="18" customHeight="1">
      <c r="A130" s="1" t="s">
        <v>258</v>
      </c>
      <c r="B130" s="50" t="s">
        <v>16</v>
      </c>
      <c r="C130" s="50"/>
      <c r="D130" s="50"/>
      <c r="E130" s="50"/>
      <c r="F130" s="50"/>
      <c r="G130" s="50">
        <v>18</v>
      </c>
      <c r="H130" s="50"/>
      <c r="I130" s="50"/>
      <c r="J130" s="50"/>
      <c r="K130" s="54"/>
      <c r="L130" s="50"/>
      <c r="M130" s="50"/>
      <c r="N130" s="50"/>
      <c r="O130" s="50"/>
      <c r="P130" s="50"/>
      <c r="Q130" s="50"/>
      <c r="R130" s="50"/>
      <c r="S130" s="50"/>
      <c r="T130" s="50"/>
      <c r="U130" s="51">
        <f t="shared" si="8"/>
        <v>1</v>
      </c>
      <c r="V130" s="46">
        <f t="shared" si="9"/>
        <v>36</v>
      </c>
      <c r="W130" s="4" t="s">
        <v>12</v>
      </c>
    </row>
    <row r="131" spans="1:23" ht="18" customHeight="1">
      <c r="A131" s="1" t="s">
        <v>283</v>
      </c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>
        <v>49</v>
      </c>
      <c r="U131" s="51">
        <f t="shared" si="8"/>
        <v>1</v>
      </c>
      <c r="V131" s="46">
        <f t="shared" si="9"/>
        <v>98</v>
      </c>
      <c r="W131" s="52" t="s">
        <v>86</v>
      </c>
    </row>
    <row r="132" spans="1:23" ht="18" customHeight="1">
      <c r="A132" s="14" t="s">
        <v>259</v>
      </c>
      <c r="B132" s="55"/>
      <c r="C132" s="50"/>
      <c r="D132" s="50"/>
      <c r="E132" s="50"/>
      <c r="F132" s="50"/>
      <c r="G132" s="50"/>
      <c r="H132" s="24"/>
      <c r="I132" s="24"/>
      <c r="J132" s="24"/>
      <c r="K132" s="24"/>
      <c r="L132" s="24">
        <v>40</v>
      </c>
      <c r="M132" s="24">
        <v>45</v>
      </c>
      <c r="N132" s="24"/>
      <c r="O132" s="24">
        <v>41</v>
      </c>
      <c r="P132" s="50">
        <v>42</v>
      </c>
      <c r="Q132" s="50">
        <v>42</v>
      </c>
      <c r="R132" s="50"/>
      <c r="S132" s="50"/>
      <c r="T132" s="50"/>
      <c r="U132" s="51">
        <f t="shared" si="8"/>
        <v>5</v>
      </c>
      <c r="V132" s="46">
        <f t="shared" si="9"/>
        <v>84</v>
      </c>
      <c r="W132" s="52" t="s">
        <v>12</v>
      </c>
    </row>
    <row r="133" spans="1:23" ht="18" customHeight="1">
      <c r="A133" s="14" t="s">
        <v>263</v>
      </c>
      <c r="B133" s="50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>
        <v>17</v>
      </c>
      <c r="N133" s="24"/>
      <c r="O133" s="24"/>
      <c r="P133" s="50"/>
      <c r="Q133" s="50"/>
      <c r="R133" s="50">
        <v>28</v>
      </c>
      <c r="S133" s="50"/>
      <c r="T133" s="50"/>
      <c r="U133" s="51">
        <f t="shared" si="8"/>
        <v>2</v>
      </c>
      <c r="V133" s="46">
        <f t="shared" si="9"/>
        <v>45</v>
      </c>
      <c r="W133" s="52" t="s">
        <v>86</v>
      </c>
    </row>
    <row r="134" spans="1:23" ht="18" customHeight="1">
      <c r="A134" s="1" t="s">
        <v>250</v>
      </c>
      <c r="B134" s="24" t="s">
        <v>16</v>
      </c>
      <c r="C134" s="24"/>
      <c r="D134" s="24"/>
      <c r="E134" s="24"/>
      <c r="F134" s="24"/>
      <c r="G134" s="24"/>
      <c r="H134" s="24"/>
      <c r="I134" s="24"/>
      <c r="J134" s="24">
        <v>43</v>
      </c>
      <c r="K134" s="24"/>
      <c r="L134" s="24">
        <v>48</v>
      </c>
      <c r="M134" s="24">
        <v>44</v>
      </c>
      <c r="N134" s="24"/>
      <c r="O134" s="24"/>
      <c r="P134" s="24"/>
      <c r="Q134" s="24">
        <v>46</v>
      </c>
      <c r="R134" s="24">
        <v>47</v>
      </c>
      <c r="S134" s="24">
        <v>47</v>
      </c>
      <c r="T134" s="24">
        <v>46</v>
      </c>
      <c r="U134" s="51">
        <f t="shared" si="8"/>
        <v>7</v>
      </c>
      <c r="V134" s="46">
        <f t="shared" si="9"/>
        <v>91.714285714285708</v>
      </c>
      <c r="W134" s="4" t="s">
        <v>86</v>
      </c>
    </row>
    <row r="135" spans="1:23" ht="18" customHeight="1">
      <c r="A135" s="47" t="s">
        <v>57</v>
      </c>
      <c r="B135" s="50"/>
      <c r="C135" s="24">
        <v>40</v>
      </c>
      <c r="D135" s="24">
        <v>35</v>
      </c>
      <c r="E135" s="24">
        <v>36</v>
      </c>
      <c r="F135" s="24">
        <v>36</v>
      </c>
      <c r="G135" s="24">
        <v>37</v>
      </c>
      <c r="H135" s="24">
        <v>42</v>
      </c>
      <c r="I135" s="24"/>
      <c r="J135" s="24">
        <v>40</v>
      </c>
      <c r="K135" s="24">
        <v>43</v>
      </c>
      <c r="L135" s="24"/>
      <c r="M135" s="24"/>
      <c r="N135" s="24"/>
      <c r="O135" s="24"/>
      <c r="P135" s="50"/>
      <c r="Q135" s="50">
        <v>46</v>
      </c>
      <c r="R135" s="50">
        <v>40</v>
      </c>
      <c r="S135" s="50">
        <v>41</v>
      </c>
      <c r="T135" s="50">
        <v>43</v>
      </c>
      <c r="U135" s="51">
        <f t="shared" si="8"/>
        <v>12</v>
      </c>
      <c r="V135" s="46">
        <f t="shared" si="9"/>
        <v>79.833333333333329</v>
      </c>
      <c r="W135" s="52" t="s">
        <v>46</v>
      </c>
    </row>
    <row r="136" spans="1:23" ht="18" customHeight="1">
      <c r="A136" s="14" t="s">
        <v>194</v>
      </c>
      <c r="B136" s="50"/>
      <c r="C136" s="24">
        <v>26</v>
      </c>
      <c r="D136" s="24"/>
      <c r="E136" s="24"/>
      <c r="F136" s="24"/>
      <c r="G136" s="24"/>
      <c r="H136" s="24"/>
      <c r="I136" s="24"/>
      <c r="J136" s="24"/>
      <c r="K136" s="24"/>
      <c r="L136" s="24"/>
      <c r="M136" s="24">
        <v>33</v>
      </c>
      <c r="N136" s="24"/>
      <c r="O136" s="24"/>
      <c r="P136" s="50"/>
      <c r="Q136" s="50"/>
      <c r="R136" s="50"/>
      <c r="S136" s="50"/>
      <c r="T136" s="50"/>
      <c r="U136" s="51">
        <f t="shared" si="8"/>
        <v>2</v>
      </c>
      <c r="V136" s="46">
        <f t="shared" si="9"/>
        <v>59</v>
      </c>
      <c r="W136" s="52" t="s">
        <v>86</v>
      </c>
    </row>
    <row r="137" spans="1:23" ht="18" customHeight="1">
      <c r="A137" s="47" t="s">
        <v>59</v>
      </c>
      <c r="B137" s="50"/>
      <c r="C137" s="24"/>
      <c r="D137" s="24"/>
      <c r="E137" s="24"/>
      <c r="F137" s="24">
        <v>42</v>
      </c>
      <c r="G137" s="24"/>
      <c r="H137" s="24">
        <v>48</v>
      </c>
      <c r="I137" s="24"/>
      <c r="J137" s="24">
        <v>43</v>
      </c>
      <c r="K137" s="24">
        <v>41</v>
      </c>
      <c r="L137" s="24">
        <v>46</v>
      </c>
      <c r="M137" s="24"/>
      <c r="N137" s="24"/>
      <c r="O137" s="24">
        <v>42</v>
      </c>
      <c r="P137" s="50"/>
      <c r="Q137" s="50"/>
      <c r="R137" s="50"/>
      <c r="S137" s="50">
        <v>45</v>
      </c>
      <c r="T137" s="50"/>
      <c r="U137" s="51">
        <f t="shared" si="8"/>
        <v>7</v>
      </c>
      <c r="V137" s="46">
        <f t="shared" si="9"/>
        <v>87.714285714285708</v>
      </c>
      <c r="W137" s="52" t="s">
        <v>46</v>
      </c>
    </row>
    <row r="138" spans="1:23" ht="18" customHeight="1">
      <c r="A138" s="14" t="s">
        <v>18</v>
      </c>
      <c r="B138" s="50"/>
      <c r="C138" s="24"/>
      <c r="D138" s="24"/>
      <c r="E138" s="24">
        <v>48</v>
      </c>
      <c r="F138" s="24"/>
      <c r="G138" s="24"/>
      <c r="H138" s="24"/>
      <c r="I138" s="24"/>
      <c r="J138" s="24">
        <v>40</v>
      </c>
      <c r="K138" s="24"/>
      <c r="L138" s="24"/>
      <c r="M138" s="24"/>
      <c r="N138" s="24"/>
      <c r="O138" s="24"/>
      <c r="P138" s="50"/>
      <c r="Q138" s="50"/>
      <c r="R138" s="50"/>
      <c r="S138" s="50"/>
      <c r="T138" s="50"/>
      <c r="U138" s="51">
        <f t="shared" si="8"/>
        <v>2</v>
      </c>
      <c r="V138" s="46">
        <f t="shared" si="9"/>
        <v>88</v>
      </c>
      <c r="W138" s="52" t="s">
        <v>12</v>
      </c>
    </row>
    <row r="139" spans="1:23" ht="18" customHeight="1">
      <c r="A139" s="1" t="s">
        <v>175</v>
      </c>
      <c r="B139" s="24"/>
      <c r="C139" s="24">
        <v>44</v>
      </c>
      <c r="D139" s="24">
        <v>45</v>
      </c>
      <c r="E139" s="24">
        <v>45</v>
      </c>
      <c r="F139" s="24">
        <v>46</v>
      </c>
      <c r="G139" s="24"/>
      <c r="H139" s="24"/>
      <c r="I139" s="24"/>
      <c r="J139" s="24">
        <v>37</v>
      </c>
      <c r="K139" s="24">
        <v>45</v>
      </c>
      <c r="L139" s="24">
        <v>43</v>
      </c>
      <c r="M139" s="24">
        <v>44</v>
      </c>
      <c r="N139" s="24"/>
      <c r="O139" s="24">
        <v>43</v>
      </c>
      <c r="P139" s="24"/>
      <c r="Q139" s="24"/>
      <c r="R139" s="24">
        <v>39</v>
      </c>
      <c r="S139" s="24"/>
      <c r="T139" s="24"/>
      <c r="U139" s="51">
        <f t="shared" ref="U139:U170" si="10">COUNT(C139:D139,E139,F139,G139,H139,I139,J139,K139,L139,M139,N139,O139,P139,Q139,R139,S139,T139)</f>
        <v>10</v>
      </c>
      <c r="V139" s="46">
        <f t="shared" ref="V139:V170" si="11">AVERAGE(C139:T139)*2</f>
        <v>86.2</v>
      </c>
      <c r="W139" s="4" t="s">
        <v>12</v>
      </c>
    </row>
    <row r="140" spans="1:23" ht="18" customHeight="1">
      <c r="A140" s="14" t="s">
        <v>19</v>
      </c>
      <c r="B140" s="50" t="s">
        <v>16</v>
      </c>
      <c r="C140" s="50"/>
      <c r="D140" s="50">
        <v>43</v>
      </c>
      <c r="E140" s="50"/>
      <c r="F140" s="50"/>
      <c r="G140" s="50"/>
      <c r="H140" s="50">
        <v>41</v>
      </c>
      <c r="I140" s="50">
        <v>45</v>
      </c>
      <c r="J140" s="24">
        <v>41</v>
      </c>
      <c r="K140" s="24">
        <v>47</v>
      </c>
      <c r="L140" s="24">
        <v>40</v>
      </c>
      <c r="M140" s="24">
        <v>30</v>
      </c>
      <c r="N140" s="24">
        <v>41</v>
      </c>
      <c r="O140" s="24"/>
      <c r="P140" s="50">
        <v>39</v>
      </c>
      <c r="Q140" s="50"/>
      <c r="R140" s="50">
        <v>41</v>
      </c>
      <c r="S140" s="50">
        <v>38</v>
      </c>
      <c r="T140" s="50">
        <v>43</v>
      </c>
      <c r="U140" s="51">
        <f t="shared" si="10"/>
        <v>12</v>
      </c>
      <c r="V140" s="46">
        <f t="shared" si="11"/>
        <v>81.5</v>
      </c>
      <c r="W140" s="52" t="s">
        <v>12</v>
      </c>
    </row>
    <row r="141" spans="1:23" ht="18" customHeight="1">
      <c r="A141" s="47" t="s">
        <v>20</v>
      </c>
      <c r="B141" s="50"/>
      <c r="C141" s="24"/>
      <c r="D141" s="24">
        <v>42</v>
      </c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50">
        <v>33</v>
      </c>
      <c r="Q141" s="50"/>
      <c r="R141" s="50"/>
      <c r="S141" s="50"/>
      <c r="T141" s="50"/>
      <c r="U141" s="51">
        <f t="shared" si="10"/>
        <v>2</v>
      </c>
      <c r="V141" s="46">
        <f t="shared" si="11"/>
        <v>75</v>
      </c>
      <c r="W141" s="52" t="s">
        <v>12</v>
      </c>
    </row>
    <row r="142" spans="1:23" ht="18" customHeight="1">
      <c r="A142" s="1" t="s">
        <v>61</v>
      </c>
      <c r="B142" s="50"/>
      <c r="C142" s="50">
        <v>43</v>
      </c>
      <c r="D142" s="50">
        <v>45</v>
      </c>
      <c r="E142" s="50">
        <v>41</v>
      </c>
      <c r="F142" s="50">
        <v>39</v>
      </c>
      <c r="G142" s="50"/>
      <c r="H142" s="50"/>
      <c r="I142" s="50"/>
      <c r="J142" s="50"/>
      <c r="K142" s="57"/>
      <c r="L142" s="50"/>
      <c r="M142" s="50"/>
      <c r="N142" s="50"/>
      <c r="O142" s="50"/>
      <c r="P142" s="50"/>
      <c r="Q142" s="50"/>
      <c r="R142" s="50">
        <v>42</v>
      </c>
      <c r="S142" s="50">
        <v>41</v>
      </c>
      <c r="T142" s="50">
        <v>40</v>
      </c>
      <c r="U142" s="51">
        <f t="shared" si="10"/>
        <v>7</v>
      </c>
      <c r="V142" s="46">
        <f t="shared" si="11"/>
        <v>83.142857142857139</v>
      </c>
      <c r="W142" s="4" t="s">
        <v>46</v>
      </c>
    </row>
    <row r="143" spans="1:23" ht="18" customHeight="1">
      <c r="A143" s="1" t="s">
        <v>244</v>
      </c>
      <c r="B143" s="50" t="s">
        <v>16</v>
      </c>
      <c r="C143" s="50"/>
      <c r="D143" s="50"/>
      <c r="E143" s="50"/>
      <c r="F143" s="50"/>
      <c r="G143" s="50"/>
      <c r="H143" s="50"/>
      <c r="I143" s="50">
        <v>32</v>
      </c>
      <c r="J143" s="50">
        <v>40</v>
      </c>
      <c r="K143" s="57">
        <v>40</v>
      </c>
      <c r="L143" s="50"/>
      <c r="M143" s="50">
        <v>41</v>
      </c>
      <c r="N143" s="50"/>
      <c r="O143" s="50">
        <v>41</v>
      </c>
      <c r="P143" s="50">
        <v>39</v>
      </c>
      <c r="Q143" s="50"/>
      <c r="R143" s="50">
        <v>36</v>
      </c>
      <c r="S143" s="50"/>
      <c r="T143" s="50"/>
      <c r="U143" s="51">
        <f t="shared" si="10"/>
        <v>7</v>
      </c>
      <c r="V143" s="46">
        <f t="shared" si="11"/>
        <v>76.857142857142861</v>
      </c>
      <c r="W143" s="4" t="s">
        <v>46</v>
      </c>
    </row>
    <row r="144" spans="1:23" ht="18" customHeight="1">
      <c r="A144" s="14" t="s">
        <v>23</v>
      </c>
      <c r="B144" s="12"/>
      <c r="C144" s="19"/>
      <c r="D144" s="19">
        <v>45</v>
      </c>
      <c r="E144" s="19">
        <v>41</v>
      </c>
      <c r="F144" s="19"/>
      <c r="G144" s="19"/>
      <c r="H144" s="19">
        <v>47</v>
      </c>
      <c r="I144" s="19"/>
      <c r="J144" s="19"/>
      <c r="K144" s="19"/>
      <c r="L144" s="19">
        <v>50</v>
      </c>
      <c r="M144" s="19">
        <v>49</v>
      </c>
      <c r="N144" s="19"/>
      <c r="O144" s="19">
        <v>44</v>
      </c>
      <c r="P144" s="13">
        <v>47</v>
      </c>
      <c r="Q144" s="13"/>
      <c r="R144" s="13">
        <v>45</v>
      </c>
      <c r="S144" s="13">
        <v>37</v>
      </c>
      <c r="T144" s="13">
        <v>42</v>
      </c>
      <c r="U144" s="51">
        <f t="shared" si="10"/>
        <v>10</v>
      </c>
      <c r="V144" s="46">
        <f t="shared" si="11"/>
        <v>89.4</v>
      </c>
      <c r="W144" s="16" t="s">
        <v>12</v>
      </c>
    </row>
    <row r="145" spans="1:23" ht="18" customHeight="1">
      <c r="A145" s="14" t="s">
        <v>249</v>
      </c>
      <c r="B145" s="50"/>
      <c r="C145" s="50"/>
      <c r="D145" s="50"/>
      <c r="E145" s="24"/>
      <c r="F145" s="24"/>
      <c r="G145" s="24"/>
      <c r="H145" s="24"/>
      <c r="I145" s="24">
        <v>48</v>
      </c>
      <c r="J145" s="24"/>
      <c r="K145" s="24">
        <v>45</v>
      </c>
      <c r="L145" s="24"/>
      <c r="M145" s="24"/>
      <c r="N145" s="24"/>
      <c r="O145" s="24"/>
      <c r="P145" s="50">
        <v>44</v>
      </c>
      <c r="Q145" s="50">
        <v>48</v>
      </c>
      <c r="R145" s="50"/>
      <c r="S145" s="50"/>
      <c r="T145" s="50">
        <v>47</v>
      </c>
      <c r="U145" s="51">
        <f t="shared" si="10"/>
        <v>5</v>
      </c>
      <c r="V145" s="46">
        <f t="shared" si="11"/>
        <v>92.8</v>
      </c>
      <c r="W145" s="52" t="s">
        <v>116</v>
      </c>
    </row>
    <row r="146" spans="1:23" ht="18" customHeight="1">
      <c r="A146" s="14" t="s">
        <v>230</v>
      </c>
      <c r="B146" s="50" t="s">
        <v>16</v>
      </c>
      <c r="C146" s="24"/>
      <c r="D146" s="24"/>
      <c r="E146" s="24"/>
      <c r="F146" s="24">
        <v>45</v>
      </c>
      <c r="G146" s="24"/>
      <c r="H146" s="24"/>
      <c r="I146" s="24"/>
      <c r="J146" s="24"/>
      <c r="K146" s="24"/>
      <c r="L146" s="24"/>
      <c r="M146" s="24"/>
      <c r="N146" s="24"/>
      <c r="O146" s="24"/>
      <c r="P146" s="50"/>
      <c r="Q146" s="50"/>
      <c r="R146" s="50"/>
      <c r="S146" s="50"/>
      <c r="T146" s="50"/>
      <c r="U146" s="51">
        <f t="shared" si="10"/>
        <v>1</v>
      </c>
      <c r="V146" s="46">
        <f t="shared" si="11"/>
        <v>90</v>
      </c>
      <c r="W146" s="52" t="s">
        <v>46</v>
      </c>
    </row>
    <row r="147" spans="1:23" ht="18" customHeight="1">
      <c r="A147" s="14" t="s">
        <v>237</v>
      </c>
      <c r="B147" s="50" t="s">
        <v>16</v>
      </c>
      <c r="C147" s="50"/>
      <c r="D147" s="50"/>
      <c r="E147" s="50"/>
      <c r="F147" s="50"/>
      <c r="G147" s="50">
        <v>20</v>
      </c>
      <c r="H147" s="50"/>
      <c r="I147" s="50">
        <v>32</v>
      </c>
      <c r="J147" s="24">
        <v>27</v>
      </c>
      <c r="K147" s="24">
        <v>27</v>
      </c>
      <c r="L147" s="24"/>
      <c r="M147" s="24">
        <v>31</v>
      </c>
      <c r="N147" s="24"/>
      <c r="O147" s="24">
        <v>26</v>
      </c>
      <c r="P147" s="24"/>
      <c r="Q147" s="24"/>
      <c r="R147" s="24"/>
      <c r="S147" s="24">
        <v>31</v>
      </c>
      <c r="T147" s="24">
        <v>30</v>
      </c>
      <c r="U147" s="51">
        <f t="shared" si="10"/>
        <v>8</v>
      </c>
      <c r="V147" s="46">
        <f t="shared" si="11"/>
        <v>56</v>
      </c>
      <c r="W147" s="52" t="s">
        <v>46</v>
      </c>
    </row>
    <row r="148" spans="1:23" ht="18" customHeight="1">
      <c r="A148" s="1" t="s">
        <v>270</v>
      </c>
      <c r="B148" s="50" t="s">
        <v>30</v>
      </c>
      <c r="C148" s="50"/>
      <c r="D148" s="50"/>
      <c r="E148" s="50"/>
      <c r="F148" s="50"/>
      <c r="G148" s="50"/>
      <c r="H148" s="50"/>
      <c r="I148" s="50"/>
      <c r="J148" s="50"/>
      <c r="K148" s="57"/>
      <c r="L148" s="50"/>
      <c r="M148" s="50"/>
      <c r="N148" s="50"/>
      <c r="O148" s="50">
        <v>31</v>
      </c>
      <c r="P148" s="50"/>
      <c r="Q148" s="50"/>
      <c r="R148" s="50"/>
      <c r="S148" s="50"/>
      <c r="T148" s="50"/>
      <c r="U148" s="51">
        <f t="shared" si="10"/>
        <v>1</v>
      </c>
      <c r="V148" s="46">
        <f t="shared" si="11"/>
        <v>62</v>
      </c>
      <c r="W148" s="4" t="s">
        <v>46</v>
      </c>
    </row>
    <row r="149" spans="1:23" ht="18" customHeight="1">
      <c r="A149" s="14" t="s">
        <v>239</v>
      </c>
      <c r="B149" s="50"/>
      <c r="C149" s="50"/>
      <c r="D149" s="50"/>
      <c r="E149" s="24"/>
      <c r="F149" s="24"/>
      <c r="G149" s="24">
        <v>41</v>
      </c>
      <c r="H149" s="24"/>
      <c r="I149" s="24"/>
      <c r="J149" s="24"/>
      <c r="K149" s="24"/>
      <c r="L149" s="24"/>
      <c r="M149" s="24"/>
      <c r="N149" s="24"/>
      <c r="O149" s="24"/>
      <c r="P149" s="50"/>
      <c r="Q149" s="50"/>
      <c r="R149" s="50"/>
      <c r="S149" s="50"/>
      <c r="T149" s="50"/>
      <c r="U149" s="51">
        <f t="shared" si="10"/>
        <v>1</v>
      </c>
      <c r="V149" s="46">
        <f t="shared" si="11"/>
        <v>82</v>
      </c>
      <c r="W149" s="52" t="s">
        <v>46</v>
      </c>
    </row>
    <row r="150" spans="1:23" ht="18" customHeight="1">
      <c r="A150" s="14" t="s">
        <v>96</v>
      </c>
      <c r="B150" s="50" t="s">
        <v>30</v>
      </c>
      <c r="C150" s="24">
        <v>31</v>
      </c>
      <c r="D150" s="24">
        <v>37</v>
      </c>
      <c r="E150" s="24">
        <v>45</v>
      </c>
      <c r="F150" s="24">
        <v>42</v>
      </c>
      <c r="G150" s="24">
        <v>47</v>
      </c>
      <c r="H150" s="24"/>
      <c r="I150" s="24">
        <v>45</v>
      </c>
      <c r="J150" s="24">
        <v>37</v>
      </c>
      <c r="K150" s="24"/>
      <c r="L150" s="24">
        <v>44</v>
      </c>
      <c r="M150" s="24"/>
      <c r="N150" s="24">
        <v>41</v>
      </c>
      <c r="O150" s="24">
        <v>42</v>
      </c>
      <c r="P150" s="50"/>
      <c r="Q150" s="50">
        <v>36</v>
      </c>
      <c r="R150" s="50">
        <v>38</v>
      </c>
      <c r="S150" s="50">
        <v>36</v>
      </c>
      <c r="T150" s="50"/>
      <c r="U150" s="51">
        <f t="shared" si="10"/>
        <v>13</v>
      </c>
      <c r="V150" s="46">
        <f t="shared" si="11"/>
        <v>80.15384615384616</v>
      </c>
      <c r="W150" s="52" t="s">
        <v>86</v>
      </c>
    </row>
    <row r="151" spans="1:23" ht="18" customHeight="1">
      <c r="A151" s="1" t="s">
        <v>97</v>
      </c>
      <c r="B151" s="50" t="s">
        <v>13</v>
      </c>
      <c r="C151" s="50"/>
      <c r="D151" s="50"/>
      <c r="E151" s="50"/>
      <c r="F151" s="50"/>
      <c r="G151" s="50">
        <v>49</v>
      </c>
      <c r="H151" s="50"/>
      <c r="I151" s="50"/>
      <c r="J151" s="50"/>
      <c r="K151" s="57"/>
      <c r="L151" s="50"/>
      <c r="M151" s="50"/>
      <c r="N151" s="50"/>
      <c r="O151" s="50"/>
      <c r="P151" s="50"/>
      <c r="Q151" s="50">
        <v>44</v>
      </c>
      <c r="R151" s="50"/>
      <c r="S151" s="50"/>
      <c r="T151" s="50"/>
      <c r="U151" s="51">
        <f t="shared" si="10"/>
        <v>2</v>
      </c>
      <c r="V151" s="46">
        <f t="shared" si="11"/>
        <v>93</v>
      </c>
      <c r="W151" s="4" t="s">
        <v>86</v>
      </c>
    </row>
    <row r="152" spans="1:23" ht="18" customHeight="1">
      <c r="A152" s="14" t="s">
        <v>24</v>
      </c>
      <c r="B152" s="50"/>
      <c r="C152" s="24">
        <v>44</v>
      </c>
      <c r="D152" s="24">
        <v>43</v>
      </c>
      <c r="E152" s="24"/>
      <c r="F152" s="24"/>
      <c r="G152" s="24"/>
      <c r="H152" s="24"/>
      <c r="I152" s="24"/>
      <c r="J152" s="24"/>
      <c r="K152" s="24"/>
      <c r="L152" s="24">
        <v>47</v>
      </c>
      <c r="M152" s="24"/>
      <c r="N152" s="24"/>
      <c r="O152" s="24"/>
      <c r="P152" s="50"/>
      <c r="Q152" s="50"/>
      <c r="R152" s="50"/>
      <c r="S152" s="50"/>
      <c r="T152" s="50"/>
      <c r="U152" s="51">
        <f t="shared" si="10"/>
        <v>3</v>
      </c>
      <c r="V152" s="46">
        <f t="shared" si="11"/>
        <v>89.333333333333329</v>
      </c>
      <c r="W152" s="52" t="s">
        <v>12</v>
      </c>
    </row>
    <row r="153" spans="1:23" ht="18" customHeight="1">
      <c r="A153" s="1" t="s">
        <v>25</v>
      </c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>
        <v>47</v>
      </c>
      <c r="M153" s="24"/>
      <c r="N153" s="24"/>
      <c r="O153" s="24"/>
      <c r="P153" s="24"/>
      <c r="Q153" s="24"/>
      <c r="R153" s="24"/>
      <c r="S153" s="24"/>
      <c r="T153" s="24"/>
      <c r="U153" s="51">
        <f t="shared" si="10"/>
        <v>1</v>
      </c>
      <c r="V153" s="46">
        <f t="shared" si="11"/>
        <v>94</v>
      </c>
      <c r="W153" s="4" t="s">
        <v>12</v>
      </c>
    </row>
    <row r="154" spans="1:23" ht="18" customHeight="1">
      <c r="A154" s="1" t="s">
        <v>130</v>
      </c>
      <c r="B154" s="50"/>
      <c r="C154" s="24"/>
      <c r="D154" s="24">
        <v>46</v>
      </c>
      <c r="E154" s="24">
        <v>49</v>
      </c>
      <c r="F154" s="24">
        <v>47</v>
      </c>
      <c r="G154" s="24"/>
      <c r="H154" s="24">
        <v>47</v>
      </c>
      <c r="I154" s="24">
        <v>49</v>
      </c>
      <c r="J154" s="24">
        <v>48</v>
      </c>
      <c r="K154" s="24">
        <v>47</v>
      </c>
      <c r="L154" s="24">
        <v>45</v>
      </c>
      <c r="M154" s="24">
        <v>45</v>
      </c>
      <c r="N154" s="24">
        <v>50</v>
      </c>
      <c r="O154" s="24"/>
      <c r="P154" s="24"/>
      <c r="Q154" s="24"/>
      <c r="R154" s="24"/>
      <c r="S154" s="24">
        <v>47</v>
      </c>
      <c r="T154" s="24">
        <v>43</v>
      </c>
      <c r="U154" s="51">
        <f t="shared" si="10"/>
        <v>12</v>
      </c>
      <c r="V154" s="46">
        <f t="shared" si="11"/>
        <v>93.833333333333329</v>
      </c>
      <c r="W154" s="52" t="s">
        <v>116</v>
      </c>
    </row>
    <row r="155" spans="1:23" ht="18" customHeight="1">
      <c r="A155" s="1" t="s">
        <v>64</v>
      </c>
      <c r="B155" s="24"/>
      <c r="C155" s="24"/>
      <c r="D155" s="24">
        <v>36</v>
      </c>
      <c r="E155" s="24">
        <v>35</v>
      </c>
      <c r="F155" s="24">
        <v>36</v>
      </c>
      <c r="G155" s="24"/>
      <c r="H155" s="24">
        <v>34</v>
      </c>
      <c r="I155" s="24">
        <v>43</v>
      </c>
      <c r="J155" s="24">
        <v>37</v>
      </c>
      <c r="K155" s="24"/>
      <c r="L155" s="24">
        <v>43</v>
      </c>
      <c r="M155" s="24">
        <v>42</v>
      </c>
      <c r="N155" s="24">
        <v>46</v>
      </c>
      <c r="O155" s="24">
        <v>44</v>
      </c>
      <c r="P155" s="24"/>
      <c r="Q155" s="24">
        <v>46</v>
      </c>
      <c r="R155" s="24">
        <v>45</v>
      </c>
      <c r="S155" s="24"/>
      <c r="T155" s="24">
        <v>46</v>
      </c>
      <c r="U155" s="51">
        <f t="shared" si="10"/>
        <v>13</v>
      </c>
      <c r="V155" s="46">
        <f t="shared" si="11"/>
        <v>82</v>
      </c>
      <c r="W155" s="4" t="s">
        <v>46</v>
      </c>
    </row>
    <row r="156" spans="1:23" ht="18" customHeight="1">
      <c r="A156" s="1" t="s">
        <v>182</v>
      </c>
      <c r="B156" s="50"/>
      <c r="C156" s="50">
        <v>44</v>
      </c>
      <c r="D156" s="50"/>
      <c r="E156" s="50"/>
      <c r="F156" s="50"/>
      <c r="G156" s="50"/>
      <c r="H156" s="50"/>
      <c r="I156" s="50"/>
      <c r="J156" s="50"/>
      <c r="K156" s="57"/>
      <c r="L156" s="50"/>
      <c r="M156" s="50"/>
      <c r="N156" s="50"/>
      <c r="O156" s="50"/>
      <c r="P156" s="50"/>
      <c r="Q156" s="50"/>
      <c r="R156" s="50"/>
      <c r="S156" s="50"/>
      <c r="T156" s="50"/>
      <c r="U156" s="51">
        <f t="shared" si="10"/>
        <v>1</v>
      </c>
      <c r="V156" s="46">
        <f t="shared" si="11"/>
        <v>88</v>
      </c>
      <c r="W156" s="4" t="s">
        <v>86</v>
      </c>
    </row>
    <row r="157" spans="1:23" ht="18" customHeight="1">
      <c r="A157" s="14" t="s">
        <v>240</v>
      </c>
      <c r="B157" s="50" t="s">
        <v>16</v>
      </c>
      <c r="C157" s="50"/>
      <c r="D157" s="50"/>
      <c r="E157" s="50"/>
      <c r="F157" s="50"/>
      <c r="G157" s="50"/>
      <c r="H157" s="50">
        <v>42</v>
      </c>
      <c r="I157" s="50">
        <v>47</v>
      </c>
      <c r="J157" s="24">
        <v>43</v>
      </c>
      <c r="K157" s="24">
        <v>48</v>
      </c>
      <c r="L157" s="24">
        <v>46</v>
      </c>
      <c r="M157" s="24">
        <v>43</v>
      </c>
      <c r="N157" s="24">
        <v>38</v>
      </c>
      <c r="O157" s="24">
        <v>44</v>
      </c>
      <c r="P157" s="50"/>
      <c r="Q157" s="50">
        <v>43</v>
      </c>
      <c r="R157" s="50">
        <v>48</v>
      </c>
      <c r="S157" s="50"/>
      <c r="T157" s="50">
        <v>43</v>
      </c>
      <c r="U157" s="51">
        <f t="shared" si="10"/>
        <v>11</v>
      </c>
      <c r="V157" s="46">
        <f t="shared" si="11"/>
        <v>88.181818181818187</v>
      </c>
      <c r="W157" s="52" t="s">
        <v>12</v>
      </c>
    </row>
    <row r="158" spans="1:23" ht="18" customHeight="1">
      <c r="A158" s="1" t="s">
        <v>275</v>
      </c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>
        <v>46</v>
      </c>
      <c r="S158" s="24"/>
      <c r="T158" s="24">
        <v>38</v>
      </c>
      <c r="U158" s="51">
        <f t="shared" si="10"/>
        <v>2</v>
      </c>
      <c r="V158" s="46">
        <f t="shared" si="11"/>
        <v>84</v>
      </c>
      <c r="W158" s="4" t="s">
        <v>46</v>
      </c>
    </row>
    <row r="159" spans="1:23" ht="18" customHeight="1">
      <c r="A159" s="1" t="s">
        <v>207</v>
      </c>
      <c r="B159" s="24" t="s">
        <v>16</v>
      </c>
      <c r="C159" s="24"/>
      <c r="D159" s="24">
        <v>46</v>
      </c>
      <c r="E159" s="24">
        <v>47</v>
      </c>
      <c r="F159" s="24">
        <v>47</v>
      </c>
      <c r="G159" s="24">
        <v>48</v>
      </c>
      <c r="H159" s="24">
        <v>43</v>
      </c>
      <c r="I159" s="24"/>
      <c r="J159" s="24">
        <v>46</v>
      </c>
      <c r="K159" s="24">
        <v>49</v>
      </c>
      <c r="L159" s="24">
        <v>45</v>
      </c>
      <c r="M159" s="24"/>
      <c r="N159" s="24"/>
      <c r="O159" s="24">
        <v>48</v>
      </c>
      <c r="P159" s="24"/>
      <c r="Q159" s="24"/>
      <c r="R159" s="24"/>
      <c r="S159" s="24"/>
      <c r="T159" s="24">
        <v>48</v>
      </c>
      <c r="U159" s="51">
        <f t="shared" si="10"/>
        <v>10</v>
      </c>
      <c r="V159" s="46">
        <f t="shared" si="11"/>
        <v>93.4</v>
      </c>
      <c r="W159" s="52" t="s">
        <v>46</v>
      </c>
    </row>
    <row r="160" spans="1:23" ht="18" customHeight="1">
      <c r="A160" s="14" t="s">
        <v>284</v>
      </c>
      <c r="B160" s="50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50"/>
      <c r="Q160" s="50"/>
      <c r="R160" s="50"/>
      <c r="S160" s="50"/>
      <c r="T160" s="50">
        <v>47</v>
      </c>
      <c r="U160" s="51">
        <f t="shared" si="10"/>
        <v>1</v>
      </c>
      <c r="V160" s="46">
        <f t="shared" si="11"/>
        <v>94</v>
      </c>
      <c r="W160" s="52" t="s">
        <v>116</v>
      </c>
    </row>
    <row r="161" spans="1:23" ht="18" customHeight="1">
      <c r="A161" s="14" t="s">
        <v>269</v>
      </c>
      <c r="B161" s="50" t="s">
        <v>30</v>
      </c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>
        <v>38</v>
      </c>
      <c r="O161" s="24"/>
      <c r="P161" s="24"/>
      <c r="Q161" s="50"/>
      <c r="R161" s="50"/>
      <c r="S161" s="50"/>
      <c r="T161" s="50"/>
      <c r="U161" s="51">
        <f t="shared" si="10"/>
        <v>1</v>
      </c>
      <c r="V161" s="46">
        <f t="shared" si="11"/>
        <v>76</v>
      </c>
      <c r="W161" s="52" t="s">
        <v>46</v>
      </c>
    </row>
    <row r="162" spans="1:23" ht="18" customHeight="1">
      <c r="A162" s="1" t="s">
        <v>133</v>
      </c>
      <c r="B162" s="50" t="s">
        <v>16</v>
      </c>
      <c r="C162" s="50"/>
      <c r="D162" s="55"/>
      <c r="E162" s="50"/>
      <c r="F162" s="50"/>
      <c r="G162" s="50">
        <v>50</v>
      </c>
      <c r="H162" s="50"/>
      <c r="I162" s="50">
        <v>47</v>
      </c>
      <c r="J162" s="50"/>
      <c r="K162" s="54">
        <v>49</v>
      </c>
      <c r="L162" s="50">
        <v>49</v>
      </c>
      <c r="M162" s="50">
        <v>49</v>
      </c>
      <c r="N162" s="50">
        <v>48</v>
      </c>
      <c r="O162" s="50">
        <v>47</v>
      </c>
      <c r="P162" s="50">
        <v>48</v>
      </c>
      <c r="Q162" s="50">
        <v>46</v>
      </c>
      <c r="R162" s="50">
        <v>46</v>
      </c>
      <c r="S162" s="50">
        <v>46</v>
      </c>
      <c r="T162" s="50">
        <v>47</v>
      </c>
      <c r="U162" s="51">
        <f t="shared" si="10"/>
        <v>12</v>
      </c>
      <c r="V162" s="46">
        <f t="shared" si="11"/>
        <v>95.333333333333329</v>
      </c>
      <c r="W162" s="4" t="s">
        <v>116</v>
      </c>
    </row>
    <row r="163" spans="1:23" ht="18" customHeight="1">
      <c r="A163" s="1" t="s">
        <v>238</v>
      </c>
      <c r="B163" s="50" t="s">
        <v>22</v>
      </c>
      <c r="C163" s="50"/>
      <c r="D163" s="50"/>
      <c r="E163" s="50"/>
      <c r="F163" s="50"/>
      <c r="G163" s="50">
        <v>46</v>
      </c>
      <c r="H163" s="50"/>
      <c r="I163" s="50"/>
      <c r="J163" s="50"/>
      <c r="K163" s="57"/>
      <c r="L163" s="50"/>
      <c r="M163" s="50"/>
      <c r="N163" s="50"/>
      <c r="O163" s="50"/>
      <c r="P163" s="50"/>
      <c r="Q163" s="50"/>
      <c r="R163" s="50"/>
      <c r="S163" s="50"/>
      <c r="T163" s="50">
        <v>39</v>
      </c>
      <c r="U163" s="51">
        <f t="shared" si="10"/>
        <v>2</v>
      </c>
      <c r="V163" s="46">
        <f t="shared" si="11"/>
        <v>85</v>
      </c>
      <c r="W163" s="4" t="s">
        <v>46</v>
      </c>
    </row>
    <row r="164" spans="1:23" ht="18" customHeight="1">
      <c r="A164" s="1" t="s">
        <v>69</v>
      </c>
      <c r="B164" s="24"/>
      <c r="C164" s="24"/>
      <c r="D164" s="24"/>
      <c r="E164" s="24"/>
      <c r="F164" s="24">
        <v>47</v>
      </c>
      <c r="G164" s="24"/>
      <c r="H164" s="24"/>
      <c r="I164" s="24"/>
      <c r="J164" s="24"/>
      <c r="K164" s="24"/>
      <c r="L164" s="24"/>
      <c r="M164" s="24"/>
      <c r="N164" s="24"/>
      <c r="O164" s="24"/>
      <c r="P164" s="24">
        <v>44</v>
      </c>
      <c r="Q164" s="24"/>
      <c r="R164" s="24">
        <v>40</v>
      </c>
      <c r="S164" s="24"/>
      <c r="T164" s="24"/>
      <c r="U164" s="51">
        <f t="shared" si="10"/>
        <v>3</v>
      </c>
      <c r="V164" s="46">
        <f t="shared" si="11"/>
        <v>87.333333333333329</v>
      </c>
      <c r="W164" s="4" t="s">
        <v>46</v>
      </c>
    </row>
    <row r="165" spans="1:23" ht="18" customHeight="1">
      <c r="A165" s="14" t="s">
        <v>206</v>
      </c>
      <c r="B165" s="50"/>
      <c r="C165" s="50"/>
      <c r="D165" s="50">
        <v>41</v>
      </c>
      <c r="E165" s="50"/>
      <c r="F165" s="50"/>
      <c r="G165" s="50"/>
      <c r="H165" s="50"/>
      <c r="I165" s="50"/>
      <c r="J165" s="24"/>
      <c r="K165" s="24"/>
      <c r="L165" s="24"/>
      <c r="M165" s="24"/>
      <c r="N165" s="24"/>
      <c r="O165" s="24"/>
      <c r="P165" s="50"/>
      <c r="Q165" s="50"/>
      <c r="R165" s="50"/>
      <c r="S165" s="50"/>
      <c r="T165" s="50"/>
      <c r="U165" s="51">
        <f t="shared" si="10"/>
        <v>1</v>
      </c>
      <c r="V165" s="46">
        <f t="shared" si="11"/>
        <v>82</v>
      </c>
      <c r="W165" s="52" t="s">
        <v>46</v>
      </c>
    </row>
    <row r="166" spans="1:23" ht="18" customHeight="1">
      <c r="A166" s="14" t="s">
        <v>254</v>
      </c>
      <c r="B166" s="50" t="s">
        <v>16</v>
      </c>
      <c r="C166" s="24"/>
      <c r="D166" s="50"/>
      <c r="E166" s="50"/>
      <c r="F166" s="50"/>
      <c r="G166" s="50"/>
      <c r="H166" s="24"/>
      <c r="I166" s="24"/>
      <c r="J166" s="24">
        <v>41</v>
      </c>
      <c r="K166" s="24"/>
      <c r="L166" s="24"/>
      <c r="M166" s="24"/>
      <c r="N166" s="24"/>
      <c r="O166" s="24"/>
      <c r="P166" s="50"/>
      <c r="Q166" s="50"/>
      <c r="R166" s="50"/>
      <c r="S166" s="50"/>
      <c r="T166" s="50"/>
      <c r="U166" s="51">
        <f t="shared" si="10"/>
        <v>1</v>
      </c>
      <c r="V166" s="46">
        <f t="shared" si="11"/>
        <v>82</v>
      </c>
      <c r="W166" s="52" t="s">
        <v>116</v>
      </c>
    </row>
    <row r="167" spans="1:23" ht="18" customHeight="1">
      <c r="A167" s="14" t="s">
        <v>222</v>
      </c>
      <c r="B167" s="50"/>
      <c r="C167" s="24"/>
      <c r="D167" s="24">
        <v>23</v>
      </c>
      <c r="E167" s="24">
        <v>24</v>
      </c>
      <c r="F167" s="24">
        <v>28</v>
      </c>
      <c r="G167" s="24"/>
      <c r="H167" s="24"/>
      <c r="I167" s="24">
        <v>35</v>
      </c>
      <c r="J167" s="24">
        <v>35</v>
      </c>
      <c r="K167" s="24"/>
      <c r="L167" s="24">
        <v>33</v>
      </c>
      <c r="M167" s="24"/>
      <c r="N167" s="24">
        <v>32</v>
      </c>
      <c r="O167" s="24"/>
      <c r="P167" s="50">
        <v>34</v>
      </c>
      <c r="Q167" s="50"/>
      <c r="R167" s="50"/>
      <c r="S167" s="50"/>
      <c r="T167" s="50">
        <v>33</v>
      </c>
      <c r="U167" s="51">
        <f t="shared" si="10"/>
        <v>9</v>
      </c>
      <c r="V167" s="46">
        <f t="shared" si="11"/>
        <v>61.555555555555557</v>
      </c>
      <c r="W167" s="52" t="s">
        <v>116</v>
      </c>
    </row>
    <row r="168" spans="1:23" ht="18" customHeight="1">
      <c r="A168" s="1" t="s">
        <v>221</v>
      </c>
      <c r="B168" s="50"/>
      <c r="C168" s="50"/>
      <c r="D168" s="50">
        <v>47</v>
      </c>
      <c r="E168" s="50"/>
      <c r="F168" s="50"/>
      <c r="G168" s="50"/>
      <c r="H168" s="50"/>
      <c r="I168" s="50"/>
      <c r="J168" s="50"/>
      <c r="K168" s="54"/>
      <c r="L168" s="50"/>
      <c r="M168" s="50"/>
      <c r="N168" s="50"/>
      <c r="O168" s="50"/>
      <c r="P168" s="50"/>
      <c r="Q168" s="50"/>
      <c r="R168" s="50"/>
      <c r="S168" s="50"/>
      <c r="T168" s="50"/>
      <c r="U168" s="51">
        <f t="shared" si="10"/>
        <v>1</v>
      </c>
      <c r="V168" s="46">
        <f t="shared" si="11"/>
        <v>94</v>
      </c>
      <c r="W168" s="4" t="s">
        <v>116</v>
      </c>
    </row>
    <row r="169" spans="1:23" ht="18" customHeight="1">
      <c r="A169" s="1" t="s">
        <v>100</v>
      </c>
      <c r="B169" s="50" t="s">
        <v>13</v>
      </c>
      <c r="C169" s="50">
        <v>40</v>
      </c>
      <c r="D169" s="50">
        <v>40</v>
      </c>
      <c r="E169" s="50">
        <v>37</v>
      </c>
      <c r="F169" s="50">
        <v>40</v>
      </c>
      <c r="G169" s="50">
        <v>49</v>
      </c>
      <c r="H169" s="50">
        <v>37</v>
      </c>
      <c r="I169" s="50">
        <v>41</v>
      </c>
      <c r="J169" s="50">
        <v>42</v>
      </c>
      <c r="K169" s="57"/>
      <c r="L169" s="50"/>
      <c r="M169" s="50"/>
      <c r="N169" s="50">
        <v>44</v>
      </c>
      <c r="O169" s="50">
        <v>45</v>
      </c>
      <c r="P169" s="50"/>
      <c r="Q169" s="50">
        <v>45</v>
      </c>
      <c r="R169" s="50"/>
      <c r="S169" s="50"/>
      <c r="T169" s="50"/>
      <c r="U169" s="51">
        <f t="shared" si="10"/>
        <v>11</v>
      </c>
      <c r="V169" s="46">
        <f t="shared" si="11"/>
        <v>83.63636363636364</v>
      </c>
      <c r="W169" s="4" t="s">
        <v>86</v>
      </c>
    </row>
    <row r="170" spans="1:23" ht="18" customHeight="1">
      <c r="A170" s="14" t="s">
        <v>135</v>
      </c>
      <c r="B170" s="50" t="s">
        <v>13</v>
      </c>
      <c r="C170" s="24"/>
      <c r="D170" s="24">
        <v>47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50"/>
      <c r="R170" s="50"/>
      <c r="S170" s="50"/>
      <c r="T170" s="50"/>
      <c r="U170" s="51">
        <f t="shared" si="10"/>
        <v>1</v>
      </c>
      <c r="V170" s="46">
        <f t="shared" si="11"/>
        <v>94</v>
      </c>
      <c r="W170" s="52" t="s">
        <v>116</v>
      </c>
    </row>
    <row r="171" spans="1:23" ht="18" customHeight="1">
      <c r="A171" s="14" t="s">
        <v>255</v>
      </c>
      <c r="B171" s="50"/>
      <c r="C171" s="50"/>
      <c r="D171" s="50"/>
      <c r="E171" s="50"/>
      <c r="F171" s="50"/>
      <c r="G171" s="50"/>
      <c r="H171" s="50"/>
      <c r="I171" s="50"/>
      <c r="J171" s="24"/>
      <c r="K171" s="24">
        <v>16</v>
      </c>
      <c r="L171" s="24"/>
      <c r="M171" s="24">
        <v>37</v>
      </c>
      <c r="N171" s="24"/>
      <c r="O171" s="24"/>
      <c r="P171" s="24">
        <v>42</v>
      </c>
      <c r="Q171" s="24">
        <v>44</v>
      </c>
      <c r="R171" s="24">
        <v>42</v>
      </c>
      <c r="S171" s="24">
        <v>34</v>
      </c>
      <c r="T171" s="24">
        <v>46</v>
      </c>
      <c r="U171" s="51">
        <f t="shared" ref="U171:U202" si="12">COUNT(C171:D171,E171,F171,G171,H171,I171,J171,K171,L171,M171,N171,O171,P171,Q171,R171,S171,T171)</f>
        <v>7</v>
      </c>
      <c r="V171" s="46">
        <f t="shared" ref="V171:V202" si="13">AVERAGE(C171:T171)*2</f>
        <v>74.571428571428569</v>
      </c>
      <c r="W171" s="52" t="s">
        <v>46</v>
      </c>
    </row>
    <row r="172" spans="1:23" ht="18" customHeight="1">
      <c r="A172" s="14" t="s">
        <v>243</v>
      </c>
      <c r="B172" s="50"/>
      <c r="C172" s="50"/>
      <c r="D172" s="50"/>
      <c r="E172" s="50"/>
      <c r="F172" s="50"/>
      <c r="G172" s="50"/>
      <c r="H172" s="50">
        <v>39</v>
      </c>
      <c r="I172" s="50"/>
      <c r="J172" s="24">
        <v>30</v>
      </c>
      <c r="K172" s="24"/>
      <c r="L172" s="24"/>
      <c r="M172" s="24"/>
      <c r="N172" s="24"/>
      <c r="O172" s="24">
        <v>39</v>
      </c>
      <c r="P172" s="24"/>
      <c r="Q172" s="50"/>
      <c r="R172" s="50"/>
      <c r="S172" s="50"/>
      <c r="T172" s="50"/>
      <c r="U172" s="51">
        <f t="shared" si="12"/>
        <v>3</v>
      </c>
      <c r="V172" s="46">
        <f t="shared" si="13"/>
        <v>72</v>
      </c>
      <c r="W172" s="52" t="s">
        <v>46</v>
      </c>
    </row>
    <row r="173" spans="1:23" ht="18" customHeight="1">
      <c r="A173" s="1" t="s">
        <v>71</v>
      </c>
      <c r="B173" s="24"/>
      <c r="C173" s="24"/>
      <c r="D173" s="24">
        <v>44</v>
      </c>
      <c r="E173" s="24">
        <v>43</v>
      </c>
      <c r="F173" s="24">
        <v>43</v>
      </c>
      <c r="G173" s="24"/>
      <c r="H173" s="24"/>
      <c r="I173" s="24"/>
      <c r="J173" s="24">
        <v>46</v>
      </c>
      <c r="K173" s="24">
        <v>49</v>
      </c>
      <c r="L173" s="24">
        <v>48</v>
      </c>
      <c r="M173" s="24">
        <v>46</v>
      </c>
      <c r="N173" s="24"/>
      <c r="O173" s="24">
        <v>47</v>
      </c>
      <c r="P173" s="24">
        <v>48</v>
      </c>
      <c r="Q173" s="24">
        <v>42</v>
      </c>
      <c r="R173" s="24">
        <v>47</v>
      </c>
      <c r="S173" s="24"/>
      <c r="T173" s="24"/>
      <c r="U173" s="51">
        <f t="shared" si="12"/>
        <v>11</v>
      </c>
      <c r="V173" s="46">
        <f t="shared" si="13"/>
        <v>91.454545454545453</v>
      </c>
      <c r="W173" s="4" t="s">
        <v>46</v>
      </c>
    </row>
    <row r="174" spans="1:23" ht="18" customHeight="1">
      <c r="A174" s="14" t="s">
        <v>72</v>
      </c>
      <c r="B174" s="50" t="s">
        <v>30</v>
      </c>
      <c r="C174" s="50"/>
      <c r="D174" s="50">
        <v>45</v>
      </c>
      <c r="E174" s="50"/>
      <c r="F174" s="50">
        <v>50</v>
      </c>
      <c r="G174" s="50"/>
      <c r="H174" s="50"/>
      <c r="I174" s="50"/>
      <c r="J174" s="24"/>
      <c r="K174" s="24"/>
      <c r="L174" s="24"/>
      <c r="M174" s="24">
        <v>48</v>
      </c>
      <c r="N174" s="24"/>
      <c r="O174" s="24">
        <v>43</v>
      </c>
      <c r="P174" s="24">
        <v>44</v>
      </c>
      <c r="Q174" s="50">
        <v>47</v>
      </c>
      <c r="R174" s="50">
        <v>46</v>
      </c>
      <c r="S174" s="50"/>
      <c r="T174" s="50"/>
      <c r="U174" s="51">
        <f t="shared" si="12"/>
        <v>7</v>
      </c>
      <c r="V174" s="46">
        <f t="shared" si="13"/>
        <v>92.285714285714292</v>
      </c>
      <c r="W174" s="52" t="s">
        <v>46</v>
      </c>
    </row>
    <row r="175" spans="1:23" ht="18" customHeight="1">
      <c r="A175" s="14" t="s">
        <v>28</v>
      </c>
      <c r="B175" s="50"/>
      <c r="C175" s="50">
        <v>33</v>
      </c>
      <c r="D175" s="50"/>
      <c r="E175" s="50">
        <v>42</v>
      </c>
      <c r="F175" s="50">
        <v>38</v>
      </c>
      <c r="G175" s="50">
        <v>39</v>
      </c>
      <c r="H175" s="50">
        <v>45</v>
      </c>
      <c r="I175" s="50">
        <v>49</v>
      </c>
      <c r="J175" s="24">
        <v>44</v>
      </c>
      <c r="K175" s="24"/>
      <c r="L175" s="24">
        <v>44</v>
      </c>
      <c r="M175" s="24"/>
      <c r="N175" s="24"/>
      <c r="O175" s="24">
        <v>46</v>
      </c>
      <c r="P175" s="50"/>
      <c r="Q175" s="50">
        <v>45</v>
      </c>
      <c r="R175" s="50">
        <v>45</v>
      </c>
      <c r="S175" s="50">
        <v>43</v>
      </c>
      <c r="T175" s="50">
        <v>47</v>
      </c>
      <c r="U175" s="51">
        <f t="shared" si="12"/>
        <v>13</v>
      </c>
      <c r="V175" s="46">
        <f t="shared" si="13"/>
        <v>86.15384615384616</v>
      </c>
      <c r="W175" s="52" t="s">
        <v>12</v>
      </c>
    </row>
    <row r="176" spans="1:23" ht="18" customHeight="1">
      <c r="A176" s="1" t="s">
        <v>29</v>
      </c>
      <c r="B176" s="24" t="s">
        <v>30</v>
      </c>
      <c r="C176" s="24"/>
      <c r="D176" s="24"/>
      <c r="E176" s="24">
        <v>46</v>
      </c>
      <c r="F176" s="24">
        <v>42</v>
      </c>
      <c r="G176" s="24"/>
      <c r="H176" s="24">
        <v>48</v>
      </c>
      <c r="I176" s="24">
        <v>45</v>
      </c>
      <c r="J176" s="24">
        <v>41</v>
      </c>
      <c r="K176" s="24"/>
      <c r="L176" s="24">
        <v>44</v>
      </c>
      <c r="M176" s="24"/>
      <c r="N176" s="24"/>
      <c r="O176" s="24">
        <v>41</v>
      </c>
      <c r="P176" s="24"/>
      <c r="Q176" s="24">
        <v>44</v>
      </c>
      <c r="R176" s="24">
        <v>44</v>
      </c>
      <c r="S176" s="24">
        <v>41</v>
      </c>
      <c r="T176" s="24">
        <v>42</v>
      </c>
      <c r="U176" s="51">
        <f t="shared" si="12"/>
        <v>11</v>
      </c>
      <c r="V176" s="46">
        <f t="shared" si="13"/>
        <v>86.909090909090907</v>
      </c>
      <c r="W176" s="4" t="s">
        <v>12</v>
      </c>
    </row>
    <row r="177" spans="1:23" ht="18" customHeight="1">
      <c r="A177" s="1" t="s">
        <v>184</v>
      </c>
      <c r="B177" s="24"/>
      <c r="C177" s="24"/>
      <c r="D177" s="24">
        <v>33</v>
      </c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51">
        <f t="shared" si="12"/>
        <v>1</v>
      </c>
      <c r="V177" s="46">
        <f t="shared" si="13"/>
        <v>66</v>
      </c>
      <c r="W177" s="52" t="s">
        <v>12</v>
      </c>
    </row>
    <row r="178" spans="1:23" ht="18" customHeight="1">
      <c r="A178" s="14" t="s">
        <v>185</v>
      </c>
      <c r="B178" s="50"/>
      <c r="C178" s="50"/>
      <c r="D178" s="50">
        <v>44</v>
      </c>
      <c r="E178" s="50"/>
      <c r="F178" s="50"/>
      <c r="G178" s="50"/>
      <c r="H178" s="50"/>
      <c r="I178" s="50"/>
      <c r="J178" s="24"/>
      <c r="K178" s="24"/>
      <c r="L178" s="24"/>
      <c r="M178" s="24"/>
      <c r="N178" s="24"/>
      <c r="O178" s="24"/>
      <c r="P178" s="24"/>
      <c r="Q178" s="50"/>
      <c r="R178" s="50"/>
      <c r="S178" s="50"/>
      <c r="T178" s="50"/>
      <c r="U178" s="51">
        <f t="shared" si="12"/>
        <v>1</v>
      </c>
      <c r="V178" s="46">
        <f t="shared" si="13"/>
        <v>88</v>
      </c>
      <c r="W178" s="52" t="s">
        <v>12</v>
      </c>
    </row>
    <row r="179" spans="1:23" ht="18" customHeight="1">
      <c r="A179" s="47" t="s">
        <v>183</v>
      </c>
      <c r="B179" s="24"/>
      <c r="C179" s="24"/>
      <c r="D179" s="24">
        <v>35</v>
      </c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50"/>
      <c r="Q179" s="50"/>
      <c r="R179" s="50"/>
      <c r="S179" s="50"/>
      <c r="T179" s="50"/>
      <c r="U179" s="51">
        <f t="shared" si="12"/>
        <v>1</v>
      </c>
      <c r="V179" s="46">
        <f t="shared" si="13"/>
        <v>70</v>
      </c>
      <c r="W179" s="52" t="s">
        <v>12</v>
      </c>
    </row>
    <row r="180" spans="1:23" ht="18" customHeight="1">
      <c r="A180" s="47" t="s">
        <v>204</v>
      </c>
      <c r="B180" s="50"/>
      <c r="C180" s="24"/>
      <c r="D180" s="24"/>
      <c r="E180" s="24">
        <v>40</v>
      </c>
      <c r="F180" s="24">
        <v>43</v>
      </c>
      <c r="G180" s="24"/>
      <c r="H180" s="24">
        <v>42</v>
      </c>
      <c r="I180" s="24">
        <v>46</v>
      </c>
      <c r="J180" s="24">
        <v>43</v>
      </c>
      <c r="K180" s="24">
        <v>33</v>
      </c>
      <c r="L180" s="24"/>
      <c r="M180" s="24"/>
      <c r="N180" s="24"/>
      <c r="O180" s="24"/>
      <c r="P180" s="50"/>
      <c r="Q180" s="50"/>
      <c r="R180" s="50"/>
      <c r="S180" s="50"/>
      <c r="T180" s="50"/>
      <c r="U180" s="51">
        <f t="shared" si="12"/>
        <v>6</v>
      </c>
      <c r="V180" s="46">
        <f t="shared" si="13"/>
        <v>82.333333333333329</v>
      </c>
      <c r="W180" s="52" t="s">
        <v>12</v>
      </c>
    </row>
    <row r="181" spans="1:23" ht="18" customHeight="1">
      <c r="A181" s="14" t="s">
        <v>139</v>
      </c>
      <c r="B181" s="50"/>
      <c r="C181" s="24">
        <v>44</v>
      </c>
      <c r="D181" s="24">
        <v>39</v>
      </c>
      <c r="E181" s="24">
        <v>43</v>
      </c>
      <c r="F181" s="24"/>
      <c r="G181" s="24">
        <v>49</v>
      </c>
      <c r="H181" s="24">
        <v>48</v>
      </c>
      <c r="I181" s="24">
        <v>42</v>
      </c>
      <c r="J181" s="24">
        <v>35</v>
      </c>
      <c r="K181" s="24"/>
      <c r="L181" s="24"/>
      <c r="M181" s="24">
        <v>41</v>
      </c>
      <c r="N181" s="24"/>
      <c r="O181" s="24"/>
      <c r="P181" s="50"/>
      <c r="Q181" s="50"/>
      <c r="R181" s="50"/>
      <c r="S181" s="50"/>
      <c r="T181" s="50"/>
      <c r="U181" s="51">
        <f t="shared" si="12"/>
        <v>8</v>
      </c>
      <c r="V181" s="46">
        <f t="shared" si="13"/>
        <v>85.25</v>
      </c>
      <c r="W181" s="52" t="s">
        <v>116</v>
      </c>
    </row>
    <row r="182" spans="1:23" ht="18" customHeight="1">
      <c r="A182" s="14" t="s">
        <v>265</v>
      </c>
      <c r="B182" s="50" t="s">
        <v>16</v>
      </c>
      <c r="C182" s="50"/>
      <c r="D182" s="50"/>
      <c r="E182" s="50"/>
      <c r="F182" s="50"/>
      <c r="G182" s="50"/>
      <c r="H182" s="50"/>
      <c r="I182" s="50"/>
      <c r="J182" s="24"/>
      <c r="K182" s="24"/>
      <c r="L182" s="24"/>
      <c r="M182" s="24">
        <v>26</v>
      </c>
      <c r="N182" s="24"/>
      <c r="O182" s="24"/>
      <c r="P182" s="24"/>
      <c r="Q182" s="50"/>
      <c r="R182" s="50"/>
      <c r="S182" s="50"/>
      <c r="T182" s="50"/>
      <c r="U182" s="51">
        <f t="shared" si="12"/>
        <v>1</v>
      </c>
      <c r="V182" s="46">
        <f t="shared" si="13"/>
        <v>52</v>
      </c>
      <c r="W182" s="52" t="s">
        <v>12</v>
      </c>
    </row>
    <row r="183" spans="1:23" ht="18" customHeight="1">
      <c r="A183" s="14" t="s">
        <v>233</v>
      </c>
      <c r="B183" s="50"/>
      <c r="C183" s="50"/>
      <c r="D183" s="50"/>
      <c r="E183" s="24"/>
      <c r="F183" s="24"/>
      <c r="G183" s="24">
        <v>41</v>
      </c>
      <c r="H183" s="24"/>
      <c r="I183" s="24"/>
      <c r="J183" s="24"/>
      <c r="K183" s="24"/>
      <c r="L183" s="24"/>
      <c r="M183" s="24"/>
      <c r="N183" s="24"/>
      <c r="O183" s="24"/>
      <c r="P183" s="50"/>
      <c r="Q183" s="50"/>
      <c r="R183" s="50"/>
      <c r="S183" s="50"/>
      <c r="T183" s="50"/>
      <c r="U183" s="51">
        <f t="shared" si="12"/>
        <v>1</v>
      </c>
      <c r="V183" s="46">
        <f t="shared" si="13"/>
        <v>82</v>
      </c>
      <c r="W183" s="52" t="s">
        <v>12</v>
      </c>
    </row>
    <row r="184" spans="1:23" ht="18" customHeight="1">
      <c r="A184" s="14" t="s">
        <v>140</v>
      </c>
      <c r="B184" s="50" t="s">
        <v>16</v>
      </c>
      <c r="C184" s="24"/>
      <c r="D184" s="24">
        <v>41</v>
      </c>
      <c r="E184" s="24">
        <v>45</v>
      </c>
      <c r="F184" s="24">
        <v>37</v>
      </c>
      <c r="G184" s="24">
        <v>43</v>
      </c>
      <c r="H184" s="24"/>
      <c r="I184" s="24"/>
      <c r="J184" s="24"/>
      <c r="K184" s="24"/>
      <c r="L184" s="24">
        <v>43</v>
      </c>
      <c r="M184" s="24"/>
      <c r="N184" s="24">
        <v>44</v>
      </c>
      <c r="O184" s="24">
        <v>43</v>
      </c>
      <c r="P184" s="50">
        <v>44</v>
      </c>
      <c r="Q184" s="50">
        <v>40</v>
      </c>
      <c r="R184" s="50"/>
      <c r="S184" s="50"/>
      <c r="T184" s="50"/>
      <c r="U184" s="51">
        <f t="shared" si="12"/>
        <v>9</v>
      </c>
      <c r="V184" s="46">
        <f t="shared" si="13"/>
        <v>84.444444444444443</v>
      </c>
      <c r="W184" s="52" t="s">
        <v>116</v>
      </c>
    </row>
    <row r="185" spans="1:23" ht="18" customHeight="1">
      <c r="A185" s="47" t="s">
        <v>74</v>
      </c>
      <c r="B185" s="50"/>
      <c r="C185" s="24"/>
      <c r="D185" s="24"/>
      <c r="E185" s="24">
        <v>37</v>
      </c>
      <c r="F185" s="24"/>
      <c r="G185" s="24">
        <v>45</v>
      </c>
      <c r="H185" s="24">
        <v>38</v>
      </c>
      <c r="I185" s="24"/>
      <c r="J185" s="24"/>
      <c r="K185" s="24"/>
      <c r="L185" s="24"/>
      <c r="M185" s="24"/>
      <c r="N185" s="24"/>
      <c r="O185" s="24"/>
      <c r="P185" s="50"/>
      <c r="Q185" s="50"/>
      <c r="R185" s="50"/>
      <c r="S185" s="50"/>
      <c r="T185" s="50"/>
      <c r="U185" s="51">
        <f t="shared" si="12"/>
        <v>3</v>
      </c>
      <c r="V185" s="46">
        <f t="shared" si="13"/>
        <v>80</v>
      </c>
      <c r="W185" s="52" t="s">
        <v>46</v>
      </c>
    </row>
    <row r="186" spans="1:23" ht="18" customHeight="1">
      <c r="A186" s="14" t="s">
        <v>141</v>
      </c>
      <c r="B186" s="50" t="s">
        <v>16</v>
      </c>
      <c r="C186" s="24"/>
      <c r="D186" s="24">
        <v>38</v>
      </c>
      <c r="E186" s="24">
        <v>43</v>
      </c>
      <c r="F186" s="24">
        <v>40</v>
      </c>
      <c r="G186" s="24"/>
      <c r="H186" s="24">
        <v>42</v>
      </c>
      <c r="I186" s="24">
        <v>42</v>
      </c>
      <c r="J186" s="24"/>
      <c r="K186" s="24"/>
      <c r="L186" s="24">
        <v>32</v>
      </c>
      <c r="M186" s="24">
        <v>38</v>
      </c>
      <c r="N186" s="24"/>
      <c r="O186" s="24"/>
      <c r="P186" s="50"/>
      <c r="Q186" s="50"/>
      <c r="R186" s="50"/>
      <c r="S186" s="50"/>
      <c r="T186" s="50"/>
      <c r="U186" s="51">
        <f t="shared" si="12"/>
        <v>7</v>
      </c>
      <c r="V186" s="46">
        <f t="shared" si="13"/>
        <v>78.571428571428569</v>
      </c>
      <c r="W186" s="52" t="s">
        <v>116</v>
      </c>
    </row>
    <row r="187" spans="1:23" ht="18" customHeight="1">
      <c r="A187" s="1" t="s">
        <v>232</v>
      </c>
      <c r="B187" s="24" t="s">
        <v>16</v>
      </c>
      <c r="C187" s="50"/>
      <c r="D187" s="50"/>
      <c r="E187" s="50"/>
      <c r="F187" s="50"/>
      <c r="G187" s="50">
        <v>33</v>
      </c>
      <c r="H187" s="50">
        <v>27</v>
      </c>
      <c r="I187" s="50">
        <v>39</v>
      </c>
      <c r="J187" s="24">
        <v>35</v>
      </c>
      <c r="K187" s="24">
        <v>37</v>
      </c>
      <c r="L187" s="24">
        <v>29</v>
      </c>
      <c r="M187" s="24"/>
      <c r="N187" s="24"/>
      <c r="O187" s="24"/>
      <c r="P187" s="50"/>
      <c r="Q187" s="50"/>
      <c r="R187" s="50"/>
      <c r="S187" s="50">
        <v>28</v>
      </c>
      <c r="T187" s="50">
        <v>44</v>
      </c>
      <c r="U187" s="51">
        <f t="shared" si="12"/>
        <v>8</v>
      </c>
      <c r="V187" s="46">
        <f t="shared" si="13"/>
        <v>68</v>
      </c>
      <c r="W187" s="52" t="s">
        <v>12</v>
      </c>
    </row>
    <row r="188" spans="1:23" ht="18" customHeight="1">
      <c r="A188" s="14" t="s">
        <v>245</v>
      </c>
      <c r="B188" s="50"/>
      <c r="C188" s="50"/>
      <c r="D188" s="50"/>
      <c r="E188" s="50"/>
      <c r="F188" s="50"/>
      <c r="G188" s="50"/>
      <c r="H188" s="50"/>
      <c r="I188" s="50">
        <v>40</v>
      </c>
      <c r="J188" s="24"/>
      <c r="K188" s="24"/>
      <c r="L188" s="24"/>
      <c r="M188" s="24"/>
      <c r="N188" s="24"/>
      <c r="O188" s="24"/>
      <c r="P188" s="24"/>
      <c r="Q188" s="50"/>
      <c r="R188" s="50"/>
      <c r="S188" s="50"/>
      <c r="T188" s="50"/>
      <c r="U188" s="51">
        <f t="shared" si="12"/>
        <v>1</v>
      </c>
      <c r="V188" s="46">
        <f t="shared" si="13"/>
        <v>80</v>
      </c>
      <c r="W188" s="52" t="s">
        <v>86</v>
      </c>
    </row>
    <row r="189" spans="1:23" ht="18" customHeight="1">
      <c r="A189" s="14" t="s">
        <v>104</v>
      </c>
      <c r="B189" s="50" t="s">
        <v>16</v>
      </c>
      <c r="C189" s="24">
        <v>43</v>
      </c>
      <c r="D189" s="24">
        <v>46</v>
      </c>
      <c r="E189" s="24">
        <v>47</v>
      </c>
      <c r="F189" s="24">
        <v>50</v>
      </c>
      <c r="G189" s="24"/>
      <c r="H189" s="24">
        <v>48</v>
      </c>
      <c r="I189" s="24">
        <v>47</v>
      </c>
      <c r="J189" s="24">
        <v>50</v>
      </c>
      <c r="K189" s="24">
        <v>43</v>
      </c>
      <c r="L189" s="24">
        <v>43</v>
      </c>
      <c r="M189" s="24">
        <v>43</v>
      </c>
      <c r="N189" s="24"/>
      <c r="O189" s="24"/>
      <c r="P189" s="50"/>
      <c r="Q189" s="50"/>
      <c r="R189" s="50"/>
      <c r="S189" s="50"/>
      <c r="T189" s="50"/>
      <c r="U189" s="51">
        <f t="shared" si="12"/>
        <v>10</v>
      </c>
      <c r="V189" s="46">
        <f t="shared" si="13"/>
        <v>92</v>
      </c>
      <c r="W189" s="52" t="s">
        <v>86</v>
      </c>
    </row>
    <row r="190" spans="1:23" ht="18" customHeight="1">
      <c r="A190" s="1" t="s">
        <v>105</v>
      </c>
      <c r="B190" s="50"/>
      <c r="C190" s="50">
        <v>43</v>
      </c>
      <c r="D190" s="50">
        <v>45</v>
      </c>
      <c r="E190" s="50">
        <v>37</v>
      </c>
      <c r="F190" s="50">
        <v>43</v>
      </c>
      <c r="G190" s="50"/>
      <c r="H190" s="50">
        <v>36</v>
      </c>
      <c r="I190" s="50">
        <v>44</v>
      </c>
      <c r="J190" s="50">
        <v>40</v>
      </c>
      <c r="K190" s="57">
        <v>43</v>
      </c>
      <c r="L190" s="50">
        <v>43</v>
      </c>
      <c r="M190" s="50">
        <v>43</v>
      </c>
      <c r="N190" s="50"/>
      <c r="O190" s="50"/>
      <c r="P190" s="50"/>
      <c r="Q190" s="50"/>
      <c r="R190" s="50"/>
      <c r="S190" s="50"/>
      <c r="T190" s="50"/>
      <c r="U190" s="51">
        <f t="shared" si="12"/>
        <v>10</v>
      </c>
      <c r="V190" s="46">
        <f t="shared" si="13"/>
        <v>83.4</v>
      </c>
      <c r="W190" s="4" t="s">
        <v>86</v>
      </c>
    </row>
    <row r="191" spans="1:23" ht="18" customHeight="1">
      <c r="A191" s="14" t="s">
        <v>216</v>
      </c>
      <c r="B191" s="50"/>
      <c r="C191" s="50"/>
      <c r="D191" s="50">
        <v>6</v>
      </c>
      <c r="E191" s="50"/>
      <c r="F191" s="50"/>
      <c r="G191" s="50"/>
      <c r="H191" s="50"/>
      <c r="I191" s="50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51">
        <f t="shared" si="12"/>
        <v>1</v>
      </c>
      <c r="V191" s="46">
        <f t="shared" si="13"/>
        <v>12</v>
      </c>
      <c r="W191" s="52" t="s">
        <v>86</v>
      </c>
    </row>
    <row r="192" spans="1:23" ht="18" customHeight="1">
      <c r="A192" s="14" t="s">
        <v>215</v>
      </c>
      <c r="B192" s="50"/>
      <c r="C192" s="24"/>
      <c r="D192" s="24">
        <v>36</v>
      </c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50"/>
      <c r="Q192" s="50"/>
      <c r="R192" s="50"/>
      <c r="S192" s="50"/>
      <c r="T192" s="50"/>
      <c r="U192" s="51">
        <f t="shared" si="12"/>
        <v>1</v>
      </c>
      <c r="V192" s="46">
        <f t="shared" si="13"/>
        <v>72</v>
      </c>
      <c r="W192" s="52" t="s">
        <v>86</v>
      </c>
    </row>
    <row r="193" spans="1:23" ht="18" customHeight="1">
      <c r="A193" s="14" t="s">
        <v>35</v>
      </c>
      <c r="B193" s="50"/>
      <c r="C193" s="50"/>
      <c r="D193" s="50">
        <v>49</v>
      </c>
      <c r="E193" s="50"/>
      <c r="F193" s="50"/>
      <c r="G193" s="50"/>
      <c r="H193" s="50"/>
      <c r="I193" s="50"/>
      <c r="J193" s="24"/>
      <c r="K193" s="24"/>
      <c r="L193" s="24"/>
      <c r="M193" s="24"/>
      <c r="N193" s="24"/>
      <c r="O193" s="24"/>
      <c r="P193" s="24"/>
      <c r="Q193" s="50"/>
      <c r="R193" s="50"/>
      <c r="S193" s="50"/>
      <c r="T193" s="50"/>
      <c r="U193" s="51">
        <f t="shared" si="12"/>
        <v>1</v>
      </c>
      <c r="V193" s="46">
        <f t="shared" si="13"/>
        <v>98</v>
      </c>
      <c r="W193" s="52" t="s">
        <v>12</v>
      </c>
    </row>
    <row r="194" spans="1:23" ht="18" customHeight="1">
      <c r="A194" s="1" t="s">
        <v>252</v>
      </c>
      <c r="B194" s="24" t="s">
        <v>37</v>
      </c>
      <c r="C194" s="24"/>
      <c r="D194" s="24"/>
      <c r="E194" s="24"/>
      <c r="F194" s="24"/>
      <c r="G194" s="24"/>
      <c r="H194" s="24"/>
      <c r="I194" s="24"/>
      <c r="J194" s="24">
        <v>48</v>
      </c>
      <c r="K194" s="24"/>
      <c r="L194" s="24"/>
      <c r="M194" s="24">
        <v>43</v>
      </c>
      <c r="N194" s="24"/>
      <c r="O194" s="24"/>
      <c r="P194" s="24"/>
      <c r="Q194" s="24"/>
      <c r="R194" s="24"/>
      <c r="S194" s="24"/>
      <c r="T194" s="24"/>
      <c r="U194" s="51">
        <f t="shared" si="12"/>
        <v>2</v>
      </c>
      <c r="V194" s="46">
        <f t="shared" si="13"/>
        <v>91</v>
      </c>
      <c r="W194" s="4" t="s">
        <v>46</v>
      </c>
    </row>
    <row r="195" spans="1:23" ht="18" customHeight="1">
      <c r="A195" s="1" t="s">
        <v>246</v>
      </c>
      <c r="B195" s="50"/>
      <c r="C195" s="50"/>
      <c r="D195" s="50"/>
      <c r="E195" s="50"/>
      <c r="F195" s="50"/>
      <c r="G195" s="50"/>
      <c r="H195" s="50"/>
      <c r="I195" s="50">
        <v>42</v>
      </c>
      <c r="J195" s="50"/>
      <c r="K195" s="57"/>
      <c r="L195" s="50"/>
      <c r="M195" s="50"/>
      <c r="N195" s="50"/>
      <c r="O195" s="50"/>
      <c r="P195" s="50"/>
      <c r="Q195" s="50"/>
      <c r="R195" s="50"/>
      <c r="S195" s="50"/>
      <c r="T195" s="50"/>
      <c r="U195" s="51">
        <f t="shared" si="12"/>
        <v>1</v>
      </c>
      <c r="V195" s="46">
        <f t="shared" si="13"/>
        <v>84</v>
      </c>
      <c r="W195" s="4" t="s">
        <v>12</v>
      </c>
    </row>
    <row r="196" spans="1:23" ht="18" customHeight="1">
      <c r="A196" s="1" t="s">
        <v>186</v>
      </c>
      <c r="B196" s="24" t="s">
        <v>16</v>
      </c>
      <c r="C196" s="24"/>
      <c r="D196" s="24">
        <v>48</v>
      </c>
      <c r="E196" s="24">
        <v>48</v>
      </c>
      <c r="F196" s="24">
        <v>38</v>
      </c>
      <c r="G196" s="24"/>
      <c r="H196" s="24"/>
      <c r="I196" s="24"/>
      <c r="J196" s="24">
        <v>42</v>
      </c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51">
        <f t="shared" si="12"/>
        <v>4</v>
      </c>
      <c r="V196" s="46">
        <f t="shared" si="13"/>
        <v>88</v>
      </c>
      <c r="W196" s="4" t="s">
        <v>12</v>
      </c>
    </row>
    <row r="197" spans="1:23" ht="18" customHeight="1">
      <c r="A197" s="14" t="s">
        <v>187</v>
      </c>
      <c r="B197" s="50"/>
      <c r="C197" s="24"/>
      <c r="D197" s="24">
        <v>36</v>
      </c>
      <c r="E197" s="24">
        <v>45</v>
      </c>
      <c r="F197" s="24">
        <v>42</v>
      </c>
      <c r="G197" s="24">
        <v>42</v>
      </c>
      <c r="H197" s="24"/>
      <c r="I197" s="24"/>
      <c r="J197" s="24">
        <v>43</v>
      </c>
      <c r="K197" s="24"/>
      <c r="L197" s="24"/>
      <c r="M197" s="24"/>
      <c r="N197" s="24"/>
      <c r="O197" s="24"/>
      <c r="P197" s="24"/>
      <c r="Q197" s="50"/>
      <c r="R197" s="50"/>
      <c r="S197" s="50"/>
      <c r="T197" s="50"/>
      <c r="U197" s="51">
        <f t="shared" si="12"/>
        <v>5</v>
      </c>
      <c r="V197" s="46">
        <f t="shared" si="13"/>
        <v>83.2</v>
      </c>
      <c r="W197" s="52" t="s">
        <v>12</v>
      </c>
    </row>
    <row r="198" spans="1:23" ht="18" customHeight="1">
      <c r="A198" s="47" t="s">
        <v>256</v>
      </c>
      <c r="B198" s="50"/>
      <c r="C198" s="24"/>
      <c r="D198" s="24"/>
      <c r="E198" s="24"/>
      <c r="F198" s="24"/>
      <c r="G198" s="24"/>
      <c r="H198" s="24"/>
      <c r="I198" s="24"/>
      <c r="J198" s="24"/>
      <c r="K198" s="24">
        <v>46</v>
      </c>
      <c r="L198" s="24">
        <v>46</v>
      </c>
      <c r="M198" s="24"/>
      <c r="N198" s="24"/>
      <c r="O198" s="24"/>
      <c r="P198" s="50"/>
      <c r="Q198" s="50"/>
      <c r="R198" s="50"/>
      <c r="S198" s="50"/>
      <c r="T198" s="50"/>
      <c r="U198" s="51">
        <f t="shared" si="12"/>
        <v>2</v>
      </c>
      <c r="V198" s="46">
        <f t="shared" si="13"/>
        <v>92</v>
      </c>
      <c r="W198" s="52" t="s">
        <v>46</v>
      </c>
    </row>
    <row r="199" spans="1:23" ht="18" customHeight="1">
      <c r="A199" s="1" t="s">
        <v>107</v>
      </c>
      <c r="B199" s="24"/>
      <c r="C199" s="50">
        <v>40</v>
      </c>
      <c r="D199" s="50">
        <v>43</v>
      </c>
      <c r="E199" s="50">
        <v>44</v>
      </c>
      <c r="F199" s="50">
        <v>43</v>
      </c>
      <c r="G199" s="50">
        <v>38</v>
      </c>
      <c r="H199" s="50"/>
      <c r="I199" s="50"/>
      <c r="J199" s="50"/>
      <c r="K199" s="50">
        <v>48</v>
      </c>
      <c r="L199" s="50">
        <v>43</v>
      </c>
      <c r="M199" s="50">
        <v>46</v>
      </c>
      <c r="N199" s="50"/>
      <c r="O199" s="50"/>
      <c r="P199" s="50">
        <v>45</v>
      </c>
      <c r="Q199" s="50"/>
      <c r="R199" s="50"/>
      <c r="S199" s="50">
        <v>43</v>
      </c>
      <c r="T199" s="50">
        <v>40</v>
      </c>
      <c r="U199" s="51">
        <f t="shared" si="12"/>
        <v>11</v>
      </c>
      <c r="V199" s="46">
        <f t="shared" si="13"/>
        <v>86</v>
      </c>
      <c r="W199" s="4" t="s">
        <v>86</v>
      </c>
    </row>
    <row r="200" spans="1:23" ht="18" customHeight="1">
      <c r="A200" s="14" t="s">
        <v>253</v>
      </c>
      <c r="B200" s="50" t="s">
        <v>16</v>
      </c>
      <c r="C200" s="50"/>
      <c r="D200" s="50"/>
      <c r="E200" s="50"/>
      <c r="F200" s="50"/>
      <c r="G200" s="50"/>
      <c r="H200" s="50"/>
      <c r="I200" s="50"/>
      <c r="J200" s="24">
        <v>50</v>
      </c>
      <c r="K200" s="24"/>
      <c r="L200" s="24">
        <v>39</v>
      </c>
      <c r="M200" s="24"/>
      <c r="N200" s="24"/>
      <c r="O200" s="24"/>
      <c r="P200" s="50">
        <v>46</v>
      </c>
      <c r="Q200" s="50"/>
      <c r="R200" s="50"/>
      <c r="S200" s="50"/>
      <c r="T200" s="50"/>
      <c r="U200" s="51">
        <f t="shared" si="12"/>
        <v>3</v>
      </c>
      <c r="V200" s="46">
        <f t="shared" si="13"/>
        <v>90</v>
      </c>
      <c r="W200" s="52" t="s">
        <v>12</v>
      </c>
    </row>
    <row r="201" spans="1:23" ht="18" customHeight="1">
      <c r="A201" s="1" t="s">
        <v>278</v>
      </c>
      <c r="B201" s="24"/>
      <c r="C201" s="50"/>
      <c r="D201" s="50"/>
      <c r="E201" s="50"/>
      <c r="F201" s="50"/>
      <c r="G201" s="50"/>
      <c r="H201" s="50"/>
      <c r="I201" s="50"/>
      <c r="J201" s="24"/>
      <c r="K201" s="24"/>
      <c r="L201" s="24"/>
      <c r="M201" s="24"/>
      <c r="N201" s="24"/>
      <c r="O201" s="24"/>
      <c r="P201" s="24"/>
      <c r="Q201" s="50"/>
      <c r="R201" s="50">
        <v>35</v>
      </c>
      <c r="S201" s="50"/>
      <c r="T201" s="50">
        <v>41</v>
      </c>
      <c r="U201" s="51">
        <f t="shared" si="12"/>
        <v>2</v>
      </c>
      <c r="V201" s="46">
        <f t="shared" si="13"/>
        <v>76</v>
      </c>
      <c r="W201" s="52" t="s">
        <v>46</v>
      </c>
    </row>
    <row r="202" spans="1:23" ht="18" customHeight="1">
      <c r="A202" s="14" t="s">
        <v>142</v>
      </c>
      <c r="B202" s="50"/>
      <c r="C202" s="50">
        <v>45</v>
      </c>
      <c r="D202" s="50">
        <v>44</v>
      </c>
      <c r="E202" s="50">
        <v>47</v>
      </c>
      <c r="F202" s="50">
        <v>45</v>
      </c>
      <c r="G202" s="50">
        <v>46</v>
      </c>
      <c r="H202" s="50">
        <v>47</v>
      </c>
      <c r="I202" s="50">
        <v>42</v>
      </c>
      <c r="J202" s="24">
        <v>48</v>
      </c>
      <c r="K202" s="24">
        <v>43</v>
      </c>
      <c r="L202" s="24">
        <v>45</v>
      </c>
      <c r="M202" s="24"/>
      <c r="N202" s="24"/>
      <c r="O202" s="24"/>
      <c r="P202" s="50"/>
      <c r="Q202" s="50"/>
      <c r="R202" s="50"/>
      <c r="S202" s="50"/>
      <c r="T202" s="50"/>
      <c r="U202" s="51">
        <f t="shared" si="12"/>
        <v>10</v>
      </c>
      <c r="V202" s="46">
        <f t="shared" si="13"/>
        <v>90.4</v>
      </c>
      <c r="W202" s="52" t="s">
        <v>116</v>
      </c>
    </row>
    <row r="203" spans="1:23" ht="18" customHeight="1">
      <c r="A203" s="14" t="s">
        <v>224</v>
      </c>
      <c r="B203" s="50"/>
      <c r="C203" s="24"/>
      <c r="D203" s="24">
        <v>48</v>
      </c>
      <c r="E203" s="24"/>
      <c r="F203" s="24"/>
      <c r="G203" s="24"/>
      <c r="H203" s="24"/>
      <c r="I203" s="24"/>
      <c r="J203" s="24"/>
      <c r="K203" s="24">
        <v>48</v>
      </c>
      <c r="L203" s="24">
        <v>44</v>
      </c>
      <c r="M203" s="24">
        <v>43</v>
      </c>
      <c r="N203" s="24">
        <v>50</v>
      </c>
      <c r="O203" s="24">
        <v>46</v>
      </c>
      <c r="P203" s="50">
        <v>48</v>
      </c>
      <c r="Q203" s="50">
        <v>45</v>
      </c>
      <c r="R203" s="50">
        <v>46</v>
      </c>
      <c r="S203" s="50">
        <v>25</v>
      </c>
      <c r="T203" s="50">
        <v>46</v>
      </c>
      <c r="U203" s="51">
        <f t="shared" ref="U203:U234" si="14">COUNT(C203:D203,E203,F203,G203,H203,I203,J203,K203,L203,M203,N203,O203,P203,Q203,R203,S203,T203)</f>
        <v>11</v>
      </c>
      <c r="V203" s="46">
        <f t="shared" ref="V203:V234" si="15">AVERAGE(C203:T203)*2</f>
        <v>88.909090909090907</v>
      </c>
      <c r="W203" s="52" t="s">
        <v>116</v>
      </c>
    </row>
    <row r="204" spans="1:23" ht="18" customHeight="1">
      <c r="A204" s="14" t="s">
        <v>225</v>
      </c>
      <c r="B204" s="50"/>
      <c r="C204" s="50"/>
      <c r="D204" s="50"/>
      <c r="E204" s="50">
        <v>49</v>
      </c>
      <c r="F204" s="50"/>
      <c r="G204" s="50">
        <v>44</v>
      </c>
      <c r="H204" s="50"/>
      <c r="I204" s="50"/>
      <c r="J204" s="24"/>
      <c r="K204" s="24"/>
      <c r="L204" s="24"/>
      <c r="M204" s="24"/>
      <c r="N204" s="24"/>
      <c r="O204" s="24"/>
      <c r="P204" s="50"/>
      <c r="Q204" s="50"/>
      <c r="R204" s="50"/>
      <c r="S204" s="50"/>
      <c r="T204" s="50"/>
      <c r="U204" s="51">
        <f t="shared" si="14"/>
        <v>2</v>
      </c>
      <c r="V204" s="46">
        <f t="shared" si="15"/>
        <v>93</v>
      </c>
      <c r="W204" s="52" t="s">
        <v>116</v>
      </c>
    </row>
    <row r="205" spans="1:23" ht="18" customHeight="1">
      <c r="A205" s="1" t="s">
        <v>77</v>
      </c>
      <c r="B205" s="50" t="s">
        <v>15</v>
      </c>
      <c r="C205" s="50"/>
      <c r="D205" s="50">
        <v>42</v>
      </c>
      <c r="E205" s="50">
        <v>41</v>
      </c>
      <c r="F205" s="50">
        <v>45</v>
      </c>
      <c r="G205" s="50">
        <v>41</v>
      </c>
      <c r="H205" s="50"/>
      <c r="I205" s="50">
        <v>44</v>
      </c>
      <c r="J205" s="50">
        <v>41</v>
      </c>
      <c r="K205" s="54">
        <v>42</v>
      </c>
      <c r="L205" s="50">
        <v>43</v>
      </c>
      <c r="M205" s="50"/>
      <c r="N205" s="50"/>
      <c r="O205" s="50"/>
      <c r="P205" s="50">
        <v>42</v>
      </c>
      <c r="Q205" s="50"/>
      <c r="R205" s="50">
        <v>46</v>
      </c>
      <c r="S205" s="50">
        <v>40</v>
      </c>
      <c r="T205" s="50">
        <v>40</v>
      </c>
      <c r="U205" s="51">
        <f t="shared" si="14"/>
        <v>12</v>
      </c>
      <c r="V205" s="46">
        <f t="shared" si="15"/>
        <v>84.5</v>
      </c>
      <c r="W205" s="4" t="s">
        <v>46</v>
      </c>
    </row>
    <row r="206" spans="1:23" ht="18" customHeight="1">
      <c r="A206" s="14" t="s">
        <v>108</v>
      </c>
      <c r="B206" s="50" t="s">
        <v>22</v>
      </c>
      <c r="C206" s="24"/>
      <c r="D206" s="24"/>
      <c r="E206" s="24"/>
      <c r="F206" s="24">
        <v>40</v>
      </c>
      <c r="G206" s="24"/>
      <c r="H206" s="24"/>
      <c r="I206" s="24"/>
      <c r="J206" s="24"/>
      <c r="K206" s="24"/>
      <c r="L206" s="24"/>
      <c r="M206" s="24">
        <v>42</v>
      </c>
      <c r="N206" s="24"/>
      <c r="O206" s="24">
        <v>48</v>
      </c>
      <c r="P206" s="50">
        <v>49</v>
      </c>
      <c r="Q206" s="50">
        <v>44</v>
      </c>
      <c r="R206" s="50">
        <v>48</v>
      </c>
      <c r="S206" s="50">
        <v>39</v>
      </c>
      <c r="T206" s="50">
        <v>43</v>
      </c>
      <c r="U206" s="51">
        <f t="shared" si="14"/>
        <v>8</v>
      </c>
      <c r="V206" s="46">
        <f t="shared" si="15"/>
        <v>88.25</v>
      </c>
      <c r="W206" s="52" t="s">
        <v>86</v>
      </c>
    </row>
    <row r="207" spans="1:23" ht="18" customHeight="1">
      <c r="A207" s="14" t="s">
        <v>276</v>
      </c>
      <c r="B207" s="50"/>
      <c r="C207" s="50"/>
      <c r="D207" s="50"/>
      <c r="E207" s="50"/>
      <c r="F207" s="50"/>
      <c r="G207" s="50"/>
      <c r="H207" s="50"/>
      <c r="I207" s="50"/>
      <c r="J207" s="24"/>
      <c r="K207" s="24"/>
      <c r="L207" s="24"/>
      <c r="M207" s="24"/>
      <c r="N207" s="24"/>
      <c r="O207" s="24"/>
      <c r="P207" s="50">
        <v>32</v>
      </c>
      <c r="Q207" s="50"/>
      <c r="R207" s="50">
        <v>32</v>
      </c>
      <c r="S207" s="50"/>
      <c r="T207" s="50"/>
      <c r="U207" s="51">
        <f t="shared" si="14"/>
        <v>2</v>
      </c>
      <c r="V207" s="46">
        <f t="shared" si="15"/>
        <v>64</v>
      </c>
      <c r="W207" s="52" t="s">
        <v>46</v>
      </c>
    </row>
    <row r="208" spans="1:23" ht="18" customHeight="1">
      <c r="A208" s="14" t="s">
        <v>223</v>
      </c>
      <c r="B208" s="50"/>
      <c r="C208" s="50"/>
      <c r="D208" s="50">
        <v>29</v>
      </c>
      <c r="E208" s="50"/>
      <c r="F208" s="50">
        <v>34</v>
      </c>
      <c r="G208" s="50">
        <v>47</v>
      </c>
      <c r="H208" s="50"/>
      <c r="I208" s="50">
        <v>44</v>
      </c>
      <c r="J208" s="24">
        <v>35</v>
      </c>
      <c r="K208" s="24">
        <v>45</v>
      </c>
      <c r="L208" s="24">
        <v>37</v>
      </c>
      <c r="M208" s="24"/>
      <c r="N208" s="24">
        <v>41</v>
      </c>
      <c r="O208" s="24">
        <v>42</v>
      </c>
      <c r="P208" s="24">
        <v>42</v>
      </c>
      <c r="Q208" s="24"/>
      <c r="R208" s="24"/>
      <c r="S208" s="24">
        <v>36</v>
      </c>
      <c r="T208" s="24">
        <v>41</v>
      </c>
      <c r="U208" s="51">
        <f t="shared" si="14"/>
        <v>12</v>
      </c>
      <c r="V208" s="46">
        <f t="shared" si="15"/>
        <v>78.833333333333329</v>
      </c>
      <c r="W208" s="52" t="s">
        <v>116</v>
      </c>
    </row>
    <row r="209" spans="1:23" ht="18" customHeight="1">
      <c r="A209" s="14" t="s">
        <v>78</v>
      </c>
      <c r="B209" s="50" t="s">
        <v>30</v>
      </c>
      <c r="C209" s="24"/>
      <c r="D209" s="24"/>
      <c r="E209" s="24">
        <v>42</v>
      </c>
      <c r="F209" s="24">
        <v>42</v>
      </c>
      <c r="G209" s="24">
        <v>42</v>
      </c>
      <c r="H209" s="24">
        <v>38</v>
      </c>
      <c r="I209" s="24">
        <v>36</v>
      </c>
      <c r="J209" s="24"/>
      <c r="K209" s="24"/>
      <c r="L209" s="24"/>
      <c r="M209" s="24">
        <v>41</v>
      </c>
      <c r="N209" s="24"/>
      <c r="O209" s="24"/>
      <c r="P209" s="50"/>
      <c r="Q209" s="50"/>
      <c r="R209" s="50"/>
      <c r="S209" s="50"/>
      <c r="T209" s="50"/>
      <c r="U209" s="51">
        <f t="shared" si="14"/>
        <v>6</v>
      </c>
      <c r="V209" s="46">
        <f t="shared" si="15"/>
        <v>80.333333333333329</v>
      </c>
      <c r="W209" s="52" t="s">
        <v>86</v>
      </c>
    </row>
    <row r="210" spans="1:23" ht="18" customHeight="1">
      <c r="A210" s="1" t="s">
        <v>227</v>
      </c>
      <c r="B210" s="50"/>
      <c r="C210" s="50"/>
      <c r="D210" s="50"/>
      <c r="E210" s="50">
        <v>43</v>
      </c>
      <c r="F210" s="50">
        <v>37</v>
      </c>
      <c r="G210" s="50">
        <v>45</v>
      </c>
      <c r="H210" s="50">
        <v>45</v>
      </c>
      <c r="I210" s="50">
        <v>40</v>
      </c>
      <c r="J210" s="50">
        <v>35</v>
      </c>
      <c r="K210" s="54"/>
      <c r="L210" s="50"/>
      <c r="M210" s="50">
        <v>44</v>
      </c>
      <c r="N210" s="50"/>
      <c r="O210" s="50"/>
      <c r="P210" s="50"/>
      <c r="Q210" s="50"/>
      <c r="R210" s="50"/>
      <c r="S210" s="50"/>
      <c r="T210" s="50"/>
      <c r="U210" s="51">
        <f t="shared" si="14"/>
        <v>7</v>
      </c>
      <c r="V210" s="46">
        <f t="shared" si="15"/>
        <v>82.571428571428569</v>
      </c>
      <c r="W210" s="4" t="s">
        <v>86</v>
      </c>
    </row>
    <row r="211" spans="1:23" ht="18" customHeight="1">
      <c r="A211" s="14" t="s">
        <v>38</v>
      </c>
      <c r="B211" s="50" t="s">
        <v>30</v>
      </c>
      <c r="C211" s="24"/>
      <c r="D211" s="24">
        <v>20</v>
      </c>
      <c r="E211" s="24">
        <v>31</v>
      </c>
      <c r="F211" s="24"/>
      <c r="G211" s="24"/>
      <c r="H211" s="24">
        <v>28</v>
      </c>
      <c r="I211" s="24">
        <v>33</v>
      </c>
      <c r="J211" s="24"/>
      <c r="K211" s="24"/>
      <c r="L211" s="24">
        <v>26</v>
      </c>
      <c r="M211" s="24">
        <v>41</v>
      </c>
      <c r="N211" s="24">
        <v>38</v>
      </c>
      <c r="O211" s="24">
        <v>26</v>
      </c>
      <c r="P211" s="50"/>
      <c r="Q211" s="50">
        <v>27</v>
      </c>
      <c r="R211" s="50">
        <v>41</v>
      </c>
      <c r="S211" s="50">
        <v>32</v>
      </c>
      <c r="T211" s="50">
        <v>38</v>
      </c>
      <c r="U211" s="51">
        <f t="shared" si="14"/>
        <v>12</v>
      </c>
      <c r="V211" s="46">
        <f t="shared" si="15"/>
        <v>63.5</v>
      </c>
      <c r="W211" s="52" t="s">
        <v>12</v>
      </c>
    </row>
    <row r="212" spans="1:23" ht="18" customHeight="1">
      <c r="A212" s="1" t="s">
        <v>39</v>
      </c>
      <c r="B212" s="24" t="s">
        <v>15</v>
      </c>
      <c r="C212" s="24"/>
      <c r="D212" s="24">
        <v>41</v>
      </c>
      <c r="E212" s="24">
        <v>40</v>
      </c>
      <c r="F212" s="24"/>
      <c r="G212" s="24"/>
      <c r="H212" s="24"/>
      <c r="I212" s="24">
        <v>44</v>
      </c>
      <c r="J212" s="24">
        <v>45</v>
      </c>
      <c r="K212" s="24"/>
      <c r="L212" s="24"/>
      <c r="M212" s="24">
        <v>41</v>
      </c>
      <c r="N212" s="24"/>
      <c r="O212" s="24">
        <v>47</v>
      </c>
      <c r="P212" s="24"/>
      <c r="Q212" s="24"/>
      <c r="R212" s="24"/>
      <c r="S212" s="24"/>
      <c r="T212" s="24"/>
      <c r="U212" s="51">
        <f t="shared" si="14"/>
        <v>6</v>
      </c>
      <c r="V212" s="46">
        <f t="shared" si="15"/>
        <v>86</v>
      </c>
      <c r="W212" s="4" t="s">
        <v>12</v>
      </c>
    </row>
    <row r="213" spans="1:23" ht="18" customHeight="1">
      <c r="A213" s="1" t="s">
        <v>247</v>
      </c>
      <c r="B213" s="24"/>
      <c r="C213" s="24"/>
      <c r="D213" s="24"/>
      <c r="E213" s="24"/>
      <c r="F213" s="24"/>
      <c r="G213" s="24"/>
      <c r="H213" s="24"/>
      <c r="I213" s="24">
        <v>35</v>
      </c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51">
        <f t="shared" si="14"/>
        <v>1</v>
      </c>
      <c r="V213" s="46">
        <f t="shared" si="15"/>
        <v>70</v>
      </c>
      <c r="W213" s="4" t="s">
        <v>12</v>
      </c>
    </row>
    <row r="214" spans="1:23" ht="18" customHeight="1">
      <c r="A214" s="14" t="s">
        <v>248</v>
      </c>
      <c r="B214" s="50" t="s">
        <v>16</v>
      </c>
      <c r="C214" s="50"/>
      <c r="D214" s="50"/>
      <c r="E214" s="50"/>
      <c r="F214" s="50"/>
      <c r="G214" s="50"/>
      <c r="H214" s="50"/>
      <c r="I214" s="50">
        <v>27</v>
      </c>
      <c r="J214" s="24"/>
      <c r="K214" s="24"/>
      <c r="L214" s="24"/>
      <c r="M214" s="24"/>
      <c r="N214" s="24"/>
      <c r="O214" s="24"/>
      <c r="P214" s="24"/>
      <c r="Q214" s="50"/>
      <c r="R214" s="50"/>
      <c r="S214" s="50"/>
      <c r="T214" s="50"/>
      <c r="U214" s="51">
        <f t="shared" si="14"/>
        <v>1</v>
      </c>
      <c r="V214" s="46">
        <f t="shared" si="15"/>
        <v>54</v>
      </c>
      <c r="W214" s="52" t="s">
        <v>12</v>
      </c>
    </row>
    <row r="215" spans="1:23" ht="18" customHeight="1">
      <c r="A215" s="1" t="s">
        <v>110</v>
      </c>
      <c r="B215" s="50" t="s">
        <v>22</v>
      </c>
      <c r="C215" s="50"/>
      <c r="D215" s="50"/>
      <c r="E215" s="50"/>
      <c r="F215" s="50">
        <v>41</v>
      </c>
      <c r="G215" s="50">
        <v>43</v>
      </c>
      <c r="H215" s="50">
        <v>46</v>
      </c>
      <c r="I215" s="50"/>
      <c r="J215" s="50">
        <v>43</v>
      </c>
      <c r="K215" s="54">
        <v>37</v>
      </c>
      <c r="L215" s="50">
        <v>44</v>
      </c>
      <c r="M215" s="50">
        <v>46</v>
      </c>
      <c r="N215" s="50"/>
      <c r="O215" s="50">
        <v>46</v>
      </c>
      <c r="P215" s="50"/>
      <c r="Q215" s="50"/>
      <c r="R215" s="50">
        <v>46</v>
      </c>
      <c r="S215" s="50"/>
      <c r="T215" s="50"/>
      <c r="U215" s="51">
        <f t="shared" si="14"/>
        <v>9</v>
      </c>
      <c r="V215" s="46">
        <f t="shared" si="15"/>
        <v>87.111111111111114</v>
      </c>
      <c r="W215" s="4" t="s">
        <v>86</v>
      </c>
    </row>
    <row r="216" spans="1:23" ht="18" customHeight="1">
      <c r="A216" s="1" t="s">
        <v>277</v>
      </c>
      <c r="B216" s="50"/>
      <c r="C216" s="50"/>
      <c r="D216" s="50"/>
      <c r="E216" s="50"/>
      <c r="F216" s="50"/>
      <c r="G216" s="50"/>
      <c r="H216" s="50"/>
      <c r="I216" s="50"/>
      <c r="J216" s="50"/>
      <c r="K216" s="54"/>
      <c r="L216" s="50"/>
      <c r="M216" s="50"/>
      <c r="N216" s="50"/>
      <c r="O216" s="50"/>
      <c r="P216" s="50"/>
      <c r="Q216" s="50"/>
      <c r="R216" s="50">
        <v>46</v>
      </c>
      <c r="S216" s="50">
        <v>45</v>
      </c>
      <c r="T216" s="50"/>
      <c r="U216" s="51">
        <f t="shared" si="14"/>
        <v>2</v>
      </c>
      <c r="V216" s="46">
        <f t="shared" si="15"/>
        <v>91</v>
      </c>
      <c r="W216" s="4" t="s">
        <v>46</v>
      </c>
    </row>
    <row r="217" spans="1:23" ht="18" customHeight="1">
      <c r="A217" s="1" t="s">
        <v>280</v>
      </c>
      <c r="B217" s="50" t="s">
        <v>30</v>
      </c>
      <c r="C217" s="50"/>
      <c r="D217" s="50"/>
      <c r="E217" s="50"/>
      <c r="F217" s="50"/>
      <c r="G217" s="50"/>
      <c r="H217" s="50"/>
      <c r="I217" s="50"/>
      <c r="J217" s="50"/>
      <c r="K217" s="54"/>
      <c r="L217" s="50"/>
      <c r="M217" s="50"/>
      <c r="N217" s="50"/>
      <c r="O217" s="50"/>
      <c r="P217" s="50"/>
      <c r="Q217" s="50"/>
      <c r="R217" s="50"/>
      <c r="S217" s="50">
        <v>49</v>
      </c>
      <c r="T217" s="50"/>
      <c r="U217" s="51">
        <f t="shared" si="14"/>
        <v>1</v>
      </c>
      <c r="V217" s="46">
        <f t="shared" si="15"/>
        <v>98</v>
      </c>
      <c r="W217" s="4" t="s">
        <v>46</v>
      </c>
    </row>
    <row r="218" spans="1:23" ht="18" customHeight="1">
      <c r="A218" s="14" t="s">
        <v>196</v>
      </c>
      <c r="B218" s="50"/>
      <c r="C218" s="24">
        <v>42</v>
      </c>
      <c r="D218" s="24"/>
      <c r="E218" s="24"/>
      <c r="F218" s="24">
        <v>36</v>
      </c>
      <c r="G218" s="24"/>
      <c r="H218" s="24">
        <v>43</v>
      </c>
      <c r="I218" s="24">
        <v>35</v>
      </c>
      <c r="J218" s="24"/>
      <c r="K218" s="24">
        <v>40</v>
      </c>
      <c r="L218" s="24"/>
      <c r="M218" s="24">
        <v>30</v>
      </c>
      <c r="N218" s="24"/>
      <c r="O218" s="24"/>
      <c r="P218" s="50"/>
      <c r="Q218" s="50"/>
      <c r="R218" s="50"/>
      <c r="S218" s="50"/>
      <c r="T218" s="50"/>
      <c r="U218" s="51">
        <f t="shared" si="14"/>
        <v>6</v>
      </c>
      <c r="V218" s="46">
        <f t="shared" si="15"/>
        <v>75.333333333333329</v>
      </c>
      <c r="W218" s="52" t="s">
        <v>86</v>
      </c>
    </row>
    <row r="219" spans="1:23" ht="18" customHeight="1">
      <c r="A219" s="14" t="s">
        <v>264</v>
      </c>
      <c r="B219" s="50" t="s">
        <v>22</v>
      </c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>
        <v>42</v>
      </c>
      <c r="N219" s="24">
        <v>43</v>
      </c>
      <c r="O219" s="24">
        <v>42</v>
      </c>
      <c r="P219" s="24"/>
      <c r="Q219" s="50"/>
      <c r="R219" s="50"/>
      <c r="S219" s="50"/>
      <c r="T219" s="50"/>
      <c r="U219" s="51">
        <f t="shared" si="14"/>
        <v>3</v>
      </c>
      <c r="V219" s="46">
        <f t="shared" si="15"/>
        <v>84.666666666666671</v>
      </c>
      <c r="W219" s="52" t="s">
        <v>12</v>
      </c>
    </row>
    <row r="220" spans="1:23" ht="18" customHeight="1">
      <c r="A220" s="1" t="s">
        <v>234</v>
      </c>
      <c r="B220" s="50"/>
      <c r="C220" s="50"/>
      <c r="D220" s="50"/>
      <c r="E220" s="50"/>
      <c r="F220" s="50"/>
      <c r="G220" s="50">
        <v>43</v>
      </c>
      <c r="H220" s="50"/>
      <c r="I220" s="50">
        <v>44</v>
      </c>
      <c r="J220" s="50"/>
      <c r="K220" s="57"/>
      <c r="L220" s="50"/>
      <c r="M220" s="50"/>
      <c r="N220" s="50"/>
      <c r="O220" s="50"/>
      <c r="P220" s="50"/>
      <c r="Q220" s="50"/>
      <c r="R220" s="50"/>
      <c r="S220" s="50"/>
      <c r="T220" s="50"/>
      <c r="U220" s="51">
        <f t="shared" si="14"/>
        <v>2</v>
      </c>
      <c r="V220" s="46">
        <f t="shared" si="15"/>
        <v>87</v>
      </c>
      <c r="W220" s="4" t="s">
        <v>12</v>
      </c>
    </row>
    <row r="221" spans="1:23" ht="18" customHeight="1">
      <c r="A221" s="14" t="s">
        <v>199</v>
      </c>
      <c r="B221" s="50"/>
      <c r="C221" s="50">
        <v>43</v>
      </c>
      <c r="D221" s="50">
        <v>43</v>
      </c>
      <c r="E221" s="50"/>
      <c r="F221" s="50">
        <v>34</v>
      </c>
      <c r="G221" s="50"/>
      <c r="H221" s="50">
        <v>35</v>
      </c>
      <c r="I221" s="50">
        <v>32</v>
      </c>
      <c r="J221" s="24"/>
      <c r="K221" s="24"/>
      <c r="L221" s="24"/>
      <c r="M221" s="24"/>
      <c r="N221" s="24"/>
      <c r="O221" s="24"/>
      <c r="P221" s="50"/>
      <c r="Q221" s="50"/>
      <c r="R221" s="50"/>
      <c r="S221" s="50"/>
      <c r="T221" s="50"/>
      <c r="U221" s="51">
        <f t="shared" si="14"/>
        <v>5</v>
      </c>
      <c r="V221" s="46">
        <f t="shared" si="15"/>
        <v>74.8</v>
      </c>
      <c r="W221" s="52" t="s">
        <v>46</v>
      </c>
    </row>
    <row r="222" spans="1:23" ht="18" customHeight="1">
      <c r="A222" s="1" t="s">
        <v>149</v>
      </c>
      <c r="B222" s="50" t="s">
        <v>16</v>
      </c>
      <c r="C222" s="50">
        <v>37</v>
      </c>
      <c r="D222" s="50"/>
      <c r="E222" s="50"/>
      <c r="F222" s="50"/>
      <c r="G222" s="50"/>
      <c r="H222" s="50"/>
      <c r="I222" s="50"/>
      <c r="J222" s="50"/>
      <c r="K222" s="57"/>
      <c r="L222" s="50"/>
      <c r="M222" s="50"/>
      <c r="N222" s="50"/>
      <c r="O222" s="50"/>
      <c r="P222" s="50"/>
      <c r="Q222" s="50">
        <v>39</v>
      </c>
      <c r="R222" s="50"/>
      <c r="S222" s="50"/>
      <c r="T222" s="50"/>
      <c r="U222" s="51">
        <f t="shared" si="14"/>
        <v>2</v>
      </c>
      <c r="V222" s="46">
        <f t="shared" si="15"/>
        <v>76</v>
      </c>
      <c r="W222" s="4" t="s">
        <v>116</v>
      </c>
    </row>
    <row r="223" spans="1:23" ht="18" customHeight="1">
      <c r="A223" s="1" t="s">
        <v>267</v>
      </c>
      <c r="B223" s="50"/>
      <c r="C223" s="50"/>
      <c r="D223" s="50"/>
      <c r="E223" s="50"/>
      <c r="F223" s="50">
        <v>47</v>
      </c>
      <c r="G223" s="50"/>
      <c r="H223" s="50"/>
      <c r="I223" s="50"/>
      <c r="J223" s="50"/>
      <c r="K223" s="54">
        <v>48</v>
      </c>
      <c r="L223" s="50"/>
      <c r="M223" s="50">
        <v>47</v>
      </c>
      <c r="N223" s="50">
        <v>46</v>
      </c>
      <c r="O223" s="50"/>
      <c r="P223" s="50"/>
      <c r="Q223" s="50"/>
      <c r="R223" s="50">
        <v>46</v>
      </c>
      <c r="S223" s="50"/>
      <c r="T223" s="50">
        <v>49</v>
      </c>
      <c r="U223" s="51">
        <f t="shared" si="14"/>
        <v>6</v>
      </c>
      <c r="V223" s="46">
        <f t="shared" si="15"/>
        <v>94.333333333333329</v>
      </c>
      <c r="W223" s="4" t="s">
        <v>46</v>
      </c>
    </row>
    <row r="224" spans="1:23" ht="18" customHeight="1">
      <c r="A224" s="47" t="s">
        <v>213</v>
      </c>
      <c r="B224" s="50" t="s">
        <v>16</v>
      </c>
      <c r="C224" s="24">
        <v>35</v>
      </c>
      <c r="D224" s="24">
        <v>34</v>
      </c>
      <c r="E224" s="24"/>
      <c r="F224" s="24">
        <v>42</v>
      </c>
      <c r="G224" s="24">
        <v>40</v>
      </c>
      <c r="H224" s="24">
        <v>42</v>
      </c>
      <c r="I224" s="24"/>
      <c r="J224" s="24"/>
      <c r="K224" s="24"/>
      <c r="L224" s="24"/>
      <c r="M224" s="24"/>
      <c r="N224" s="24"/>
      <c r="O224" s="24"/>
      <c r="P224" s="50"/>
      <c r="Q224" s="50"/>
      <c r="R224" s="50"/>
      <c r="S224" s="50"/>
      <c r="T224" s="50"/>
      <c r="U224" s="51">
        <f t="shared" si="14"/>
        <v>5</v>
      </c>
      <c r="V224" s="46">
        <f t="shared" si="15"/>
        <v>77.2</v>
      </c>
      <c r="W224" s="52" t="s">
        <v>86</v>
      </c>
    </row>
    <row r="225" spans="1:23" ht="18" customHeight="1">
      <c r="A225" s="14" t="s">
        <v>214</v>
      </c>
      <c r="B225" s="50"/>
      <c r="C225" s="24"/>
      <c r="D225" s="50">
        <v>46</v>
      </c>
      <c r="E225" s="50">
        <v>42</v>
      </c>
      <c r="F225" s="50">
        <v>48</v>
      </c>
      <c r="G225" s="50">
        <v>46</v>
      </c>
      <c r="H225" s="24">
        <v>46</v>
      </c>
      <c r="I225" s="24"/>
      <c r="J225" s="24">
        <v>42</v>
      </c>
      <c r="K225" s="24">
        <v>47</v>
      </c>
      <c r="L225" s="24">
        <v>41</v>
      </c>
      <c r="M225" s="24">
        <v>43</v>
      </c>
      <c r="N225" s="24"/>
      <c r="O225" s="24"/>
      <c r="P225" s="50"/>
      <c r="Q225" s="50"/>
      <c r="R225" s="50"/>
      <c r="S225" s="50"/>
      <c r="T225" s="50"/>
      <c r="U225" s="51">
        <f t="shared" si="14"/>
        <v>9</v>
      </c>
      <c r="V225" s="46">
        <f t="shared" si="15"/>
        <v>89.111111111111114</v>
      </c>
      <c r="W225" s="52" t="s">
        <v>86</v>
      </c>
    </row>
    <row r="226" spans="1:23" ht="18" customHeight="1">
      <c r="A226" s="14" t="s">
        <v>282</v>
      </c>
      <c r="B226" s="50"/>
      <c r="C226" s="50"/>
      <c r="D226" s="50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50"/>
      <c r="Q226" s="50"/>
      <c r="R226" s="50"/>
      <c r="S226" s="50">
        <v>45</v>
      </c>
      <c r="T226" s="50"/>
      <c r="U226" s="51">
        <f t="shared" si="14"/>
        <v>1</v>
      </c>
      <c r="V226" s="46">
        <f t="shared" si="15"/>
        <v>90</v>
      </c>
      <c r="W226" s="52" t="s">
        <v>12</v>
      </c>
    </row>
    <row r="227" spans="1:23" ht="18" customHeight="1">
      <c r="A227" s="14" t="s">
        <v>274</v>
      </c>
      <c r="B227" s="50" t="s">
        <v>16</v>
      </c>
      <c r="C227" s="50"/>
      <c r="D227" s="50"/>
      <c r="E227" s="50"/>
      <c r="F227" s="50"/>
      <c r="G227" s="50"/>
      <c r="H227" s="50"/>
      <c r="I227" s="50"/>
      <c r="J227" s="24"/>
      <c r="K227" s="24"/>
      <c r="L227" s="24"/>
      <c r="M227" s="24"/>
      <c r="N227" s="24"/>
      <c r="O227" s="24"/>
      <c r="P227" s="50"/>
      <c r="Q227" s="50"/>
      <c r="R227" s="50">
        <v>49</v>
      </c>
      <c r="S227" s="50">
        <v>48</v>
      </c>
      <c r="T227" s="50"/>
      <c r="U227" s="51">
        <f t="shared" si="14"/>
        <v>2</v>
      </c>
      <c r="V227" s="46">
        <f t="shared" si="15"/>
        <v>97</v>
      </c>
      <c r="W227" s="52" t="s">
        <v>86</v>
      </c>
    </row>
    <row r="228" spans="1:23" ht="18" customHeight="1">
      <c r="A228" s="14" t="s">
        <v>273</v>
      </c>
      <c r="B228" s="50"/>
      <c r="C228" s="50"/>
      <c r="D228" s="50"/>
      <c r="E228" s="50"/>
      <c r="F228" s="50"/>
      <c r="G228" s="50"/>
      <c r="H228" s="50"/>
      <c r="I228" s="50"/>
      <c r="J228" s="24"/>
      <c r="K228" s="24"/>
      <c r="L228" s="24"/>
      <c r="M228" s="24"/>
      <c r="N228" s="24"/>
      <c r="O228" s="24"/>
      <c r="P228" s="24"/>
      <c r="Q228" s="50">
        <v>44</v>
      </c>
      <c r="R228" s="50"/>
      <c r="S228" s="50"/>
      <c r="T228" s="50"/>
      <c r="U228" s="51">
        <f t="shared" si="14"/>
        <v>1</v>
      </c>
      <c r="V228" s="46">
        <f t="shared" si="15"/>
        <v>88</v>
      </c>
      <c r="W228" s="52" t="s">
        <v>86</v>
      </c>
    </row>
    <row r="229" spans="1:23" ht="18" customHeight="1">
      <c r="A229" s="14" t="s">
        <v>81</v>
      </c>
      <c r="B229" s="50" t="s">
        <v>37</v>
      </c>
      <c r="C229" s="50">
        <v>38</v>
      </c>
      <c r="D229" s="50">
        <v>43</v>
      </c>
      <c r="E229" s="50">
        <v>36</v>
      </c>
      <c r="F229" s="50"/>
      <c r="G229" s="50">
        <v>43</v>
      </c>
      <c r="H229" s="50"/>
      <c r="I229" s="50"/>
      <c r="J229" s="24"/>
      <c r="K229" s="24">
        <v>43</v>
      </c>
      <c r="L229" s="24">
        <v>37</v>
      </c>
      <c r="M229" s="24">
        <v>35</v>
      </c>
      <c r="N229" s="24"/>
      <c r="O229" s="24">
        <v>29</v>
      </c>
      <c r="P229" s="50">
        <v>36</v>
      </c>
      <c r="Q229" s="50">
        <v>43</v>
      </c>
      <c r="R229" s="50">
        <v>39</v>
      </c>
      <c r="S229" s="50"/>
      <c r="T229" s="50"/>
      <c r="U229" s="51">
        <f t="shared" si="14"/>
        <v>11</v>
      </c>
      <c r="V229" s="46">
        <f t="shared" si="15"/>
        <v>76.727272727272734</v>
      </c>
      <c r="W229" s="52" t="s">
        <v>46</v>
      </c>
    </row>
    <row r="230" spans="1:23" ht="18" customHeight="1">
      <c r="A230" s="1" t="s">
        <v>82</v>
      </c>
      <c r="B230" s="50" t="s">
        <v>30</v>
      </c>
      <c r="C230" s="50">
        <v>48</v>
      </c>
      <c r="D230" s="50">
        <v>43</v>
      </c>
      <c r="E230" s="50">
        <v>42</v>
      </c>
      <c r="F230" s="50"/>
      <c r="G230" s="50"/>
      <c r="H230" s="50"/>
      <c r="I230" s="50"/>
      <c r="J230" s="50"/>
      <c r="K230" s="57"/>
      <c r="L230" s="50"/>
      <c r="M230" s="50"/>
      <c r="N230" s="50"/>
      <c r="O230" s="50"/>
      <c r="P230" s="50">
        <v>43</v>
      </c>
      <c r="Q230" s="50">
        <v>49</v>
      </c>
      <c r="R230" s="50">
        <v>43</v>
      </c>
      <c r="S230" s="50"/>
      <c r="T230" s="50"/>
      <c r="U230" s="51">
        <f t="shared" si="14"/>
        <v>6</v>
      </c>
      <c r="V230" s="46">
        <f t="shared" si="15"/>
        <v>89.333333333333329</v>
      </c>
      <c r="W230" s="4" t="s">
        <v>46</v>
      </c>
    </row>
    <row r="231" spans="1:23" ht="18" customHeight="1">
      <c r="A231" s="1" t="s">
        <v>171</v>
      </c>
      <c r="B231" s="50" t="s">
        <v>37</v>
      </c>
      <c r="C231" s="50">
        <v>27</v>
      </c>
      <c r="D231" s="50"/>
      <c r="E231" s="50">
        <v>27</v>
      </c>
      <c r="F231" s="50">
        <v>35</v>
      </c>
      <c r="G231" s="50">
        <v>31</v>
      </c>
      <c r="H231" s="50">
        <v>28</v>
      </c>
      <c r="I231" s="50">
        <v>34</v>
      </c>
      <c r="J231" s="50">
        <v>31</v>
      </c>
      <c r="K231" s="57">
        <v>31</v>
      </c>
      <c r="L231" s="50"/>
      <c r="M231" s="50">
        <v>38</v>
      </c>
      <c r="N231" s="50">
        <v>38</v>
      </c>
      <c r="O231" s="50"/>
      <c r="P231" s="50"/>
      <c r="Q231" s="50">
        <v>38</v>
      </c>
      <c r="R231" s="50">
        <v>35</v>
      </c>
      <c r="S231" s="50"/>
      <c r="T231" s="50">
        <v>40</v>
      </c>
      <c r="U231" s="51">
        <f t="shared" si="14"/>
        <v>13</v>
      </c>
      <c r="V231" s="46">
        <f t="shared" si="15"/>
        <v>66.615384615384613</v>
      </c>
      <c r="W231" s="4" t="s">
        <v>116</v>
      </c>
    </row>
    <row r="232" spans="1:23" ht="18" customHeight="1">
      <c r="A232" s="14" t="s">
        <v>112</v>
      </c>
      <c r="B232" s="50"/>
      <c r="C232" s="50"/>
      <c r="D232" s="50">
        <v>42</v>
      </c>
      <c r="E232" s="50"/>
      <c r="F232" s="50"/>
      <c r="G232" s="50"/>
      <c r="H232" s="50"/>
      <c r="I232" s="50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51">
        <f t="shared" si="14"/>
        <v>1</v>
      </c>
      <c r="V232" s="46">
        <f t="shared" si="15"/>
        <v>84</v>
      </c>
      <c r="W232" s="52" t="s">
        <v>86</v>
      </c>
    </row>
    <row r="233" spans="1:23" ht="18" customHeight="1">
      <c r="A233" s="47" t="s">
        <v>150</v>
      </c>
      <c r="B233" s="50" t="s">
        <v>13</v>
      </c>
      <c r="C233" s="24">
        <v>47</v>
      </c>
      <c r="D233" s="24">
        <v>41</v>
      </c>
      <c r="E233" s="24">
        <v>45</v>
      </c>
      <c r="F233" s="24"/>
      <c r="G233" s="24">
        <v>45</v>
      </c>
      <c r="H233" s="24"/>
      <c r="I233" s="24">
        <v>46</v>
      </c>
      <c r="J233" s="24">
        <v>42</v>
      </c>
      <c r="K233" s="24">
        <v>45</v>
      </c>
      <c r="L233" s="24"/>
      <c r="M233" s="24">
        <v>39</v>
      </c>
      <c r="N233" s="24"/>
      <c r="O233" s="24"/>
      <c r="P233" s="50">
        <v>46</v>
      </c>
      <c r="Q233" s="50">
        <v>48</v>
      </c>
      <c r="R233" s="50">
        <v>46</v>
      </c>
      <c r="S233" s="50">
        <v>43</v>
      </c>
      <c r="T233" s="50">
        <v>43</v>
      </c>
      <c r="U233" s="51">
        <f t="shared" si="14"/>
        <v>13</v>
      </c>
      <c r="V233" s="46">
        <f t="shared" si="15"/>
        <v>88.615384615384613</v>
      </c>
      <c r="W233" s="52" t="s">
        <v>116</v>
      </c>
    </row>
    <row r="234" spans="1:23" ht="18" customHeight="1">
      <c r="A234" s="47" t="s">
        <v>218</v>
      </c>
      <c r="B234" s="50"/>
      <c r="C234" s="24"/>
      <c r="D234" s="24">
        <v>37</v>
      </c>
      <c r="E234" s="24">
        <v>37</v>
      </c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50"/>
      <c r="Q234" s="50"/>
      <c r="R234" s="50"/>
      <c r="S234" s="50"/>
      <c r="T234" s="50"/>
      <c r="U234" s="51">
        <f t="shared" si="14"/>
        <v>2</v>
      </c>
      <c r="V234" s="46">
        <f t="shared" si="15"/>
        <v>74</v>
      </c>
      <c r="W234" s="52" t="s">
        <v>46</v>
      </c>
    </row>
    <row r="235" spans="1:23" ht="18" customHeight="1">
      <c r="A235" s="14" t="s">
        <v>202</v>
      </c>
      <c r="B235" s="50" t="s">
        <v>30</v>
      </c>
      <c r="C235" s="24">
        <v>46</v>
      </c>
      <c r="D235" s="24">
        <v>46</v>
      </c>
      <c r="E235" s="24">
        <v>40</v>
      </c>
      <c r="F235" s="24">
        <v>45</v>
      </c>
      <c r="G235" s="24"/>
      <c r="H235" s="24"/>
      <c r="I235" s="24"/>
      <c r="J235" s="24">
        <v>41</v>
      </c>
      <c r="K235" s="24">
        <v>45</v>
      </c>
      <c r="L235" s="24"/>
      <c r="M235" s="24"/>
      <c r="N235" s="24"/>
      <c r="O235" s="24">
        <v>45</v>
      </c>
      <c r="P235" s="50"/>
      <c r="Q235" s="50"/>
      <c r="R235" s="50">
        <v>46</v>
      </c>
      <c r="S235" s="50">
        <v>48</v>
      </c>
      <c r="T235" s="50">
        <v>45</v>
      </c>
      <c r="U235" s="51">
        <f t="shared" ref="U235:U246" si="16">COUNT(C235:D235,E235,F235,G235,H235,I235,J235,K235,L235,M235,N235,O235,P235,Q235,R235,S235,T235)</f>
        <v>10</v>
      </c>
      <c r="V235" s="46">
        <f t="shared" ref="V235:V246" si="17">AVERAGE(C235:T235)*2</f>
        <v>89.4</v>
      </c>
      <c r="W235" s="52" t="s">
        <v>46</v>
      </c>
    </row>
    <row r="236" spans="1:23" ht="18" customHeight="1">
      <c r="A236" s="14" t="s">
        <v>201</v>
      </c>
      <c r="B236" s="50" t="s">
        <v>13</v>
      </c>
      <c r="C236" s="24">
        <v>46</v>
      </c>
      <c r="D236" s="24">
        <v>48</v>
      </c>
      <c r="E236" s="24">
        <v>48</v>
      </c>
      <c r="F236" s="24">
        <v>49</v>
      </c>
      <c r="G236" s="24">
        <v>50</v>
      </c>
      <c r="H236" s="24"/>
      <c r="I236" s="24"/>
      <c r="J236" s="24">
        <v>47</v>
      </c>
      <c r="K236" s="24">
        <v>49</v>
      </c>
      <c r="L236" s="24">
        <v>50</v>
      </c>
      <c r="M236" s="24">
        <v>49</v>
      </c>
      <c r="N236" s="24"/>
      <c r="O236" s="24">
        <v>48</v>
      </c>
      <c r="P236" s="50"/>
      <c r="Q236" s="50"/>
      <c r="R236" s="50">
        <v>47</v>
      </c>
      <c r="S236" s="50">
        <v>50</v>
      </c>
      <c r="T236" s="50">
        <v>49</v>
      </c>
      <c r="U236" s="51">
        <f t="shared" si="16"/>
        <v>13</v>
      </c>
      <c r="V236" s="46">
        <f t="shared" si="17"/>
        <v>96.92307692307692</v>
      </c>
      <c r="W236" s="52" t="s">
        <v>46</v>
      </c>
    </row>
    <row r="237" spans="1:23" ht="18" customHeight="1">
      <c r="A237" s="1" t="s">
        <v>217</v>
      </c>
      <c r="B237" s="50" t="s">
        <v>16</v>
      </c>
      <c r="C237" s="50"/>
      <c r="D237" s="50">
        <v>44</v>
      </c>
      <c r="E237" s="50">
        <v>38</v>
      </c>
      <c r="F237" s="50"/>
      <c r="G237" s="50"/>
      <c r="H237" s="50"/>
      <c r="I237" s="50"/>
      <c r="J237" s="50"/>
      <c r="K237" s="57"/>
      <c r="L237" s="50"/>
      <c r="M237" s="50"/>
      <c r="N237" s="50"/>
      <c r="O237" s="50"/>
      <c r="P237" s="50"/>
      <c r="Q237" s="50"/>
      <c r="R237" s="50"/>
      <c r="S237" s="50"/>
      <c r="T237" s="50"/>
      <c r="U237" s="51">
        <f t="shared" si="16"/>
        <v>2</v>
      </c>
      <c r="V237" s="46">
        <f t="shared" si="17"/>
        <v>82</v>
      </c>
      <c r="W237" s="4" t="s">
        <v>46</v>
      </c>
    </row>
    <row r="238" spans="1:23" ht="18" customHeight="1">
      <c r="A238" s="14" t="s">
        <v>41</v>
      </c>
      <c r="B238" s="50"/>
      <c r="C238" s="50">
        <v>37</v>
      </c>
      <c r="D238" s="50">
        <v>42</v>
      </c>
      <c r="E238" s="50">
        <v>44</v>
      </c>
      <c r="F238" s="50"/>
      <c r="G238" s="50"/>
      <c r="H238" s="50"/>
      <c r="I238" s="50"/>
      <c r="J238" s="24"/>
      <c r="K238" s="24"/>
      <c r="L238" s="24"/>
      <c r="M238" s="24">
        <v>42</v>
      </c>
      <c r="N238" s="24"/>
      <c r="O238" s="24"/>
      <c r="P238" s="50"/>
      <c r="Q238" s="50">
        <v>49</v>
      </c>
      <c r="R238" s="50"/>
      <c r="S238" s="50"/>
      <c r="T238" s="50"/>
      <c r="U238" s="51">
        <f t="shared" si="16"/>
        <v>5</v>
      </c>
      <c r="V238" s="46">
        <f t="shared" si="17"/>
        <v>85.6</v>
      </c>
      <c r="W238" s="52" t="s">
        <v>12</v>
      </c>
    </row>
    <row r="239" spans="1:23" ht="18" customHeight="1">
      <c r="A239" s="1" t="s">
        <v>42</v>
      </c>
      <c r="B239" s="24" t="s">
        <v>30</v>
      </c>
      <c r="C239" s="24">
        <v>41</v>
      </c>
      <c r="D239" s="24">
        <v>38</v>
      </c>
      <c r="E239" s="24">
        <v>43</v>
      </c>
      <c r="F239" s="24">
        <v>41</v>
      </c>
      <c r="G239" s="24">
        <v>28</v>
      </c>
      <c r="H239" s="24">
        <v>45</v>
      </c>
      <c r="I239" s="24">
        <v>40</v>
      </c>
      <c r="J239" s="24"/>
      <c r="K239" s="24"/>
      <c r="L239" s="24"/>
      <c r="M239" s="24">
        <v>39</v>
      </c>
      <c r="N239" s="24"/>
      <c r="O239" s="24">
        <v>47</v>
      </c>
      <c r="P239" s="24">
        <v>38</v>
      </c>
      <c r="Q239" s="24">
        <v>42</v>
      </c>
      <c r="R239" s="24">
        <v>29</v>
      </c>
      <c r="S239" s="24">
        <v>47</v>
      </c>
      <c r="T239" s="24"/>
      <c r="U239" s="51">
        <f t="shared" si="16"/>
        <v>13</v>
      </c>
      <c r="V239" s="46">
        <f t="shared" si="17"/>
        <v>79.692307692307693</v>
      </c>
      <c r="W239" s="4" t="s">
        <v>12</v>
      </c>
    </row>
    <row r="240" spans="1:23" ht="18" customHeight="1">
      <c r="A240" s="14" t="s">
        <v>279</v>
      </c>
      <c r="B240" s="50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50"/>
      <c r="R240" s="50">
        <v>40</v>
      </c>
      <c r="S240" s="50"/>
      <c r="T240" s="50"/>
      <c r="U240" s="51">
        <f t="shared" si="16"/>
        <v>1</v>
      </c>
      <c r="V240" s="46">
        <f t="shared" si="17"/>
        <v>80</v>
      </c>
      <c r="W240" s="52" t="s">
        <v>46</v>
      </c>
    </row>
    <row r="241" spans="1:23" ht="18" customHeight="1">
      <c r="A241" s="14" t="s">
        <v>203</v>
      </c>
      <c r="B241" s="50" t="s">
        <v>16</v>
      </c>
      <c r="C241" s="50">
        <v>36</v>
      </c>
      <c r="D241" s="50"/>
      <c r="E241" s="50">
        <v>35</v>
      </c>
      <c r="F241" s="50"/>
      <c r="G241" s="50"/>
      <c r="H241" s="50"/>
      <c r="I241" s="50"/>
      <c r="J241" s="24"/>
      <c r="K241" s="24"/>
      <c r="L241" s="24"/>
      <c r="M241" s="24"/>
      <c r="N241" s="24"/>
      <c r="O241" s="24"/>
      <c r="P241" s="24"/>
      <c r="Q241" s="50"/>
      <c r="R241" s="50"/>
      <c r="S241" s="50"/>
      <c r="T241" s="50"/>
      <c r="U241" s="51">
        <f t="shared" si="16"/>
        <v>2</v>
      </c>
      <c r="V241" s="46">
        <f t="shared" si="17"/>
        <v>71</v>
      </c>
      <c r="W241" s="52" t="s">
        <v>116</v>
      </c>
    </row>
    <row r="242" spans="1:23" ht="18" customHeight="1">
      <c r="A242" s="14" t="s">
        <v>211</v>
      </c>
      <c r="B242" s="50" t="s">
        <v>16</v>
      </c>
      <c r="C242" s="24">
        <v>34</v>
      </c>
      <c r="D242" s="24"/>
      <c r="E242" s="24">
        <v>44</v>
      </c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50"/>
      <c r="Q242" s="50"/>
      <c r="R242" s="50"/>
      <c r="S242" s="50"/>
      <c r="T242" s="50"/>
      <c r="U242" s="51">
        <f t="shared" si="16"/>
        <v>2</v>
      </c>
      <c r="V242" s="46">
        <f t="shared" si="17"/>
        <v>78</v>
      </c>
      <c r="W242" s="52" t="s">
        <v>116</v>
      </c>
    </row>
    <row r="243" spans="1:23" ht="18" customHeight="1">
      <c r="A243" s="1" t="s">
        <v>228</v>
      </c>
      <c r="B243" s="24"/>
      <c r="C243" s="24"/>
      <c r="D243" s="24"/>
      <c r="E243" s="24">
        <v>43</v>
      </c>
      <c r="F243" s="24">
        <v>47</v>
      </c>
      <c r="G243" s="24"/>
      <c r="H243" s="24"/>
      <c r="I243" s="24">
        <v>49</v>
      </c>
      <c r="J243" s="24"/>
      <c r="K243" s="24"/>
      <c r="L243" s="24"/>
      <c r="M243" s="24"/>
      <c r="N243" s="50"/>
      <c r="O243" s="24"/>
      <c r="P243" s="24"/>
      <c r="Q243" s="24"/>
      <c r="R243" s="24"/>
      <c r="S243" s="24"/>
      <c r="T243" s="24">
        <v>44</v>
      </c>
      <c r="U243" s="51">
        <f t="shared" si="16"/>
        <v>4</v>
      </c>
      <c r="V243" s="46">
        <f t="shared" si="17"/>
        <v>91.5</v>
      </c>
      <c r="W243" s="52" t="s">
        <v>86</v>
      </c>
    </row>
    <row r="244" spans="1:23" ht="18" customHeight="1">
      <c r="A244" s="1" t="s">
        <v>189</v>
      </c>
      <c r="B244" s="50"/>
      <c r="C244" s="50">
        <v>42</v>
      </c>
      <c r="D244" s="50">
        <v>46</v>
      </c>
      <c r="E244" s="24">
        <v>47</v>
      </c>
      <c r="F244" s="50"/>
      <c r="G244" s="50"/>
      <c r="H244" s="50"/>
      <c r="I244" s="50">
        <v>47</v>
      </c>
      <c r="J244" s="50">
        <v>49</v>
      </c>
      <c r="K244" s="54">
        <v>49</v>
      </c>
      <c r="L244" s="50">
        <v>47</v>
      </c>
      <c r="M244" s="50"/>
      <c r="N244" s="50"/>
      <c r="O244" s="50"/>
      <c r="P244" s="50"/>
      <c r="Q244" s="50"/>
      <c r="R244" s="50">
        <v>45</v>
      </c>
      <c r="S244" s="50">
        <v>47</v>
      </c>
      <c r="T244" s="50">
        <v>49</v>
      </c>
      <c r="U244" s="51">
        <f t="shared" si="16"/>
        <v>10</v>
      </c>
      <c r="V244" s="46">
        <f t="shared" si="17"/>
        <v>93.6</v>
      </c>
      <c r="W244" s="4" t="s">
        <v>86</v>
      </c>
    </row>
    <row r="245" spans="1:23" ht="18" customHeight="1">
      <c r="A245" s="14" t="s">
        <v>242</v>
      </c>
      <c r="B245" s="50" t="s">
        <v>37</v>
      </c>
      <c r="C245" s="24"/>
      <c r="D245" s="24"/>
      <c r="E245" s="24"/>
      <c r="F245" s="24"/>
      <c r="G245" s="24"/>
      <c r="H245" s="24">
        <v>19</v>
      </c>
      <c r="I245" s="24">
        <v>25</v>
      </c>
      <c r="J245" s="24">
        <v>35</v>
      </c>
      <c r="K245" s="24">
        <v>25</v>
      </c>
      <c r="L245" s="24"/>
      <c r="M245" s="24">
        <v>24</v>
      </c>
      <c r="N245" s="24"/>
      <c r="O245" s="24">
        <v>29</v>
      </c>
      <c r="P245" s="50"/>
      <c r="Q245" s="50"/>
      <c r="R245" s="50">
        <v>13</v>
      </c>
      <c r="S245" s="50"/>
      <c r="T245" s="50"/>
      <c r="U245" s="51">
        <f t="shared" si="16"/>
        <v>7</v>
      </c>
      <c r="V245" s="46">
        <f t="shared" si="17"/>
        <v>48.571428571428569</v>
      </c>
      <c r="W245" s="52" t="s">
        <v>12</v>
      </c>
    </row>
    <row r="246" spans="1:23" ht="18" customHeight="1">
      <c r="A246" s="1" t="s">
        <v>205</v>
      </c>
      <c r="B246" s="24" t="s">
        <v>16</v>
      </c>
      <c r="C246" s="24"/>
      <c r="D246" s="24"/>
      <c r="E246" s="24">
        <v>28</v>
      </c>
      <c r="F246" s="24">
        <v>16</v>
      </c>
      <c r="G246" s="24">
        <v>24</v>
      </c>
      <c r="H246" s="24">
        <v>28</v>
      </c>
      <c r="I246" s="24">
        <v>32</v>
      </c>
      <c r="J246" s="24">
        <v>23</v>
      </c>
      <c r="K246" s="24">
        <v>33</v>
      </c>
      <c r="L246" s="24">
        <v>30</v>
      </c>
      <c r="M246" s="24">
        <v>28</v>
      </c>
      <c r="N246" s="24"/>
      <c r="O246" s="24">
        <v>24</v>
      </c>
      <c r="P246" s="24">
        <v>29</v>
      </c>
      <c r="Q246" s="24">
        <v>40</v>
      </c>
      <c r="R246" s="24"/>
      <c r="S246" s="24"/>
      <c r="T246" s="24"/>
      <c r="U246" s="51">
        <f t="shared" si="16"/>
        <v>12</v>
      </c>
      <c r="V246" s="46">
        <f t="shared" si="17"/>
        <v>55.833333333333336</v>
      </c>
      <c r="W246" s="4" t="s">
        <v>12</v>
      </c>
    </row>
    <row r="247" spans="1:23" ht="18" customHeight="1">
      <c r="A247" s="1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51"/>
      <c r="V247" s="46"/>
      <c r="W247" s="4"/>
    </row>
    <row r="248" spans="1:23" ht="18" customHeight="1">
      <c r="A248" s="1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51">
        <f>SUM(U2:U247)</f>
        <v>2381</v>
      </c>
      <c r="V248" s="46"/>
      <c r="W248" s="4"/>
    </row>
    <row r="249" spans="1:23" ht="18" customHeight="1">
      <c r="A249" s="1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51"/>
      <c r="V249" s="46"/>
      <c r="W249" s="4"/>
    </row>
    <row r="250" spans="1:23" ht="18" customHeight="1">
      <c r="A250" s="1"/>
      <c r="B250" s="50"/>
      <c r="C250" s="50"/>
      <c r="D250" s="50"/>
      <c r="E250" s="50"/>
      <c r="F250" s="50"/>
      <c r="G250" s="50"/>
      <c r="H250" s="50"/>
      <c r="I250" s="50"/>
      <c r="J250" s="50"/>
      <c r="K250" s="54"/>
      <c r="L250" s="50"/>
      <c r="M250" s="50"/>
      <c r="N250" s="50"/>
      <c r="O250" s="50"/>
      <c r="P250" s="50"/>
      <c r="Q250" s="50"/>
      <c r="R250" s="50"/>
      <c r="S250" s="50"/>
      <c r="T250" s="50"/>
      <c r="U250" s="51">
        <f t="shared" ref="U250:U269" si="18">COUNT(C250,D250,E250,F250,G250,H250,I250,K250,L250,M250,N250,O250,P250,Q250)</f>
        <v>0</v>
      </c>
      <c r="V250" s="46" t="e">
        <f t="shared" ref="V250:V263" si="19">AVERAGE(C250:Q250)*2</f>
        <v>#DIV/0!</v>
      </c>
      <c r="W250" s="4"/>
    </row>
    <row r="251" spans="1:23" ht="18" customHeight="1">
      <c r="A251" s="1"/>
      <c r="B251" s="24"/>
      <c r="C251" s="50"/>
      <c r="D251" s="50"/>
      <c r="E251" s="50"/>
      <c r="F251" s="50"/>
      <c r="G251" s="50"/>
      <c r="H251" s="50"/>
      <c r="I251" s="50"/>
      <c r="J251" s="24"/>
      <c r="K251" s="24"/>
      <c r="L251" s="24"/>
      <c r="M251" s="24"/>
      <c r="N251" s="24"/>
      <c r="O251" s="24"/>
      <c r="P251" s="24"/>
      <c r="Q251" s="50"/>
      <c r="R251" s="50"/>
      <c r="S251" s="50"/>
      <c r="T251" s="50"/>
      <c r="U251" s="51">
        <f t="shared" si="18"/>
        <v>0</v>
      </c>
      <c r="V251" s="46" t="e">
        <f t="shared" si="19"/>
        <v>#DIV/0!</v>
      </c>
      <c r="W251" s="52"/>
    </row>
    <row r="252" spans="1:23" ht="18" customHeight="1">
      <c r="A252" s="14"/>
      <c r="B252" s="50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50"/>
      <c r="Q252" s="50"/>
      <c r="R252" s="50"/>
      <c r="S252" s="50"/>
      <c r="T252" s="50"/>
      <c r="U252" s="51">
        <f t="shared" si="18"/>
        <v>0</v>
      </c>
      <c r="V252" s="46" t="e">
        <f t="shared" si="19"/>
        <v>#DIV/0!</v>
      </c>
      <c r="W252" s="52"/>
    </row>
    <row r="253" spans="1:23" ht="18" customHeight="1">
      <c r="A253" s="14"/>
      <c r="B253" s="50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50"/>
      <c r="R253" s="50"/>
      <c r="S253" s="50"/>
      <c r="T253" s="50"/>
      <c r="U253" s="51">
        <f t="shared" si="18"/>
        <v>0</v>
      </c>
      <c r="V253" s="46" t="e">
        <f t="shared" si="19"/>
        <v>#DIV/0!</v>
      </c>
      <c r="W253" s="52"/>
    </row>
    <row r="254" spans="1:23" ht="18" customHeight="1">
      <c r="A254" s="14"/>
      <c r="B254" s="50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50"/>
      <c r="R254" s="50"/>
      <c r="S254" s="50"/>
      <c r="T254" s="50"/>
      <c r="U254" s="51">
        <f t="shared" si="18"/>
        <v>0</v>
      </c>
      <c r="V254" s="46" t="e">
        <f t="shared" si="19"/>
        <v>#DIV/0!</v>
      </c>
      <c r="W254" s="52"/>
    </row>
    <row r="255" spans="1:23" ht="18" customHeight="1">
      <c r="A255" s="14"/>
      <c r="B255" s="50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50"/>
      <c r="R255" s="50"/>
      <c r="S255" s="50"/>
      <c r="T255" s="50"/>
      <c r="U255" s="51">
        <f t="shared" si="18"/>
        <v>0</v>
      </c>
      <c r="V255" s="46" t="e">
        <f t="shared" si="19"/>
        <v>#DIV/0!</v>
      </c>
      <c r="W255" s="52"/>
    </row>
    <row r="256" spans="1:23" ht="18" customHeight="1">
      <c r="A256" s="14"/>
      <c r="B256" s="50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50"/>
      <c r="Q256" s="50"/>
      <c r="R256" s="50"/>
      <c r="S256" s="50"/>
      <c r="T256" s="50"/>
      <c r="U256" s="51">
        <f t="shared" si="18"/>
        <v>0</v>
      </c>
      <c r="V256" s="46" t="e">
        <f t="shared" si="19"/>
        <v>#DIV/0!</v>
      </c>
      <c r="W256" s="52"/>
    </row>
    <row r="257" spans="1:23" ht="18" customHeight="1">
      <c r="A257" s="1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51">
        <f t="shared" si="18"/>
        <v>0</v>
      </c>
      <c r="V257" s="46" t="e">
        <f t="shared" si="19"/>
        <v>#DIV/0!</v>
      </c>
      <c r="W257" s="4"/>
    </row>
    <row r="258" spans="1:23" ht="18" customHeight="1">
      <c r="A258" s="14"/>
      <c r="B258" s="50"/>
      <c r="C258" s="24"/>
      <c r="D258" s="50"/>
      <c r="E258" s="50"/>
      <c r="F258" s="50"/>
      <c r="G258" s="50"/>
      <c r="H258" s="24"/>
      <c r="I258" s="24"/>
      <c r="J258" s="24"/>
      <c r="K258" s="24"/>
      <c r="L258" s="24"/>
      <c r="M258" s="24"/>
      <c r="N258" s="24"/>
      <c r="O258" s="24"/>
      <c r="P258" s="50"/>
      <c r="Q258" s="50"/>
      <c r="R258" s="50"/>
      <c r="S258" s="50"/>
      <c r="T258" s="50"/>
      <c r="U258" s="51">
        <f t="shared" si="18"/>
        <v>0</v>
      </c>
      <c r="V258" s="46" t="e">
        <f t="shared" si="19"/>
        <v>#DIV/0!</v>
      </c>
      <c r="W258" s="52"/>
    </row>
    <row r="259" spans="1:23" ht="18" customHeight="1">
      <c r="A259" s="1"/>
      <c r="B259" s="50"/>
      <c r="C259" s="50"/>
      <c r="D259" s="50"/>
      <c r="E259" s="50"/>
      <c r="F259" s="50"/>
      <c r="G259" s="50"/>
      <c r="H259" s="50"/>
      <c r="I259" s="50"/>
      <c r="J259" s="50"/>
      <c r="K259" s="57"/>
      <c r="L259" s="50"/>
      <c r="M259" s="50"/>
      <c r="N259" s="50"/>
      <c r="O259" s="50"/>
      <c r="P259" s="50"/>
      <c r="Q259" s="50"/>
      <c r="R259" s="50"/>
      <c r="S259" s="50"/>
      <c r="T259" s="50"/>
      <c r="U259" s="51">
        <f t="shared" si="18"/>
        <v>0</v>
      </c>
      <c r="V259" s="46" t="e">
        <f t="shared" si="19"/>
        <v>#DIV/0!</v>
      </c>
      <c r="W259" s="4"/>
    </row>
    <row r="260" spans="1:23" ht="18" customHeight="1">
      <c r="A260" s="1"/>
      <c r="B260" s="50"/>
      <c r="C260" s="50"/>
      <c r="D260" s="50"/>
      <c r="E260" s="50"/>
      <c r="F260" s="50"/>
      <c r="G260" s="50"/>
      <c r="H260" s="50"/>
      <c r="I260" s="50"/>
      <c r="J260" s="50"/>
      <c r="K260" s="57"/>
      <c r="L260" s="50"/>
      <c r="M260" s="50"/>
      <c r="N260" s="50"/>
      <c r="O260" s="50"/>
      <c r="P260" s="50"/>
      <c r="Q260" s="50"/>
      <c r="R260" s="50"/>
      <c r="S260" s="50"/>
      <c r="T260" s="50"/>
      <c r="U260" s="51">
        <f t="shared" si="18"/>
        <v>0</v>
      </c>
      <c r="V260" s="46" t="e">
        <f t="shared" si="19"/>
        <v>#DIV/0!</v>
      </c>
      <c r="W260" s="4"/>
    </row>
    <row r="261" spans="1:23" ht="18" customHeight="1">
      <c r="A261" s="14"/>
      <c r="B261" s="50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50"/>
      <c r="R261" s="50"/>
      <c r="S261" s="50"/>
      <c r="T261" s="50"/>
      <c r="U261" s="51">
        <f t="shared" si="18"/>
        <v>0</v>
      </c>
      <c r="V261" s="46" t="e">
        <f t="shared" si="19"/>
        <v>#DIV/0!</v>
      </c>
      <c r="W261" s="52"/>
    </row>
    <row r="262" spans="1:23" ht="18" customHeight="1">
      <c r="A262" s="14"/>
      <c r="B262" s="50"/>
      <c r="C262" s="50"/>
      <c r="D262" s="50"/>
      <c r="E262" s="50"/>
      <c r="F262" s="50"/>
      <c r="G262" s="50"/>
      <c r="H262" s="50"/>
      <c r="I262" s="50"/>
      <c r="J262" s="24"/>
      <c r="K262" s="24"/>
      <c r="L262" s="24"/>
      <c r="M262" s="24"/>
      <c r="N262" s="24"/>
      <c r="O262" s="24"/>
      <c r="P262" s="50"/>
      <c r="Q262" s="50"/>
      <c r="R262" s="50"/>
      <c r="S262" s="50"/>
      <c r="T262" s="50"/>
      <c r="U262" s="51">
        <f t="shared" si="18"/>
        <v>0</v>
      </c>
      <c r="V262" s="46" t="e">
        <f t="shared" si="19"/>
        <v>#DIV/0!</v>
      </c>
      <c r="W262" s="52"/>
    </row>
    <row r="263" spans="1:23" ht="18" customHeight="1">
      <c r="A263" s="14"/>
      <c r="B263" s="50"/>
      <c r="C263" s="50"/>
      <c r="D263" s="50"/>
      <c r="E263" s="50"/>
      <c r="F263" s="50"/>
      <c r="G263" s="50"/>
      <c r="H263" s="50"/>
      <c r="I263" s="50"/>
      <c r="J263" s="24"/>
      <c r="K263" s="24"/>
      <c r="L263" s="24"/>
      <c r="M263" s="24"/>
      <c r="N263" s="24"/>
      <c r="O263" s="24"/>
      <c r="P263" s="24"/>
      <c r="Q263" s="50"/>
      <c r="R263" s="50"/>
      <c r="S263" s="50"/>
      <c r="T263" s="50"/>
      <c r="U263" s="51">
        <f t="shared" si="18"/>
        <v>0</v>
      </c>
      <c r="V263" s="46" t="e">
        <f t="shared" si="19"/>
        <v>#DIV/0!</v>
      </c>
      <c r="W263" s="52"/>
    </row>
    <row r="264" spans="1:23" ht="18" customHeight="1">
      <c r="A264" s="14"/>
      <c r="B264" s="50"/>
      <c r="C264" s="24"/>
      <c r="D264" s="50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51">
        <f t="shared" si="18"/>
        <v>0</v>
      </c>
      <c r="V264" s="46" t="e">
        <f t="shared" ref="V264:V327" si="20">AVERAGE(C264:Q264)*2</f>
        <v>#DIV/0!</v>
      </c>
      <c r="W264" s="52"/>
    </row>
    <row r="265" spans="1:23" ht="18" customHeight="1">
      <c r="A265" s="1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51">
        <f t="shared" si="18"/>
        <v>0</v>
      </c>
      <c r="V265" s="46" t="e">
        <f t="shared" si="20"/>
        <v>#DIV/0!</v>
      </c>
      <c r="W265" s="4"/>
    </row>
    <row r="266" spans="1:23" ht="18" customHeight="1">
      <c r="A266" s="1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51">
        <f t="shared" si="18"/>
        <v>0</v>
      </c>
      <c r="V266" s="46" t="e">
        <f t="shared" si="20"/>
        <v>#DIV/0!</v>
      </c>
      <c r="W266" s="52"/>
    </row>
    <row r="267" spans="1:23" ht="18" customHeight="1">
      <c r="A267" s="1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51">
        <f t="shared" si="18"/>
        <v>0</v>
      </c>
      <c r="V267" s="46" t="e">
        <f t="shared" si="20"/>
        <v>#DIV/0!</v>
      </c>
      <c r="W267" s="4"/>
    </row>
    <row r="268" spans="1:23" ht="18" customHeight="1">
      <c r="A268" s="1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51">
        <f t="shared" si="18"/>
        <v>0</v>
      </c>
      <c r="V268" s="46" t="e">
        <f t="shared" si="20"/>
        <v>#DIV/0!</v>
      </c>
      <c r="W268" s="4"/>
    </row>
    <row r="269" spans="1:23" ht="18" customHeight="1">
      <c r="A269" s="1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51">
        <f t="shared" si="18"/>
        <v>0</v>
      </c>
      <c r="V269" s="46" t="e">
        <f t="shared" si="20"/>
        <v>#DIV/0!</v>
      </c>
      <c r="W269" s="4"/>
    </row>
    <row r="270" spans="1:23" ht="18" customHeight="1">
      <c r="A270" s="14"/>
      <c r="B270" s="50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50"/>
      <c r="Q270" s="50"/>
      <c r="R270" s="50"/>
      <c r="S270" s="50"/>
      <c r="T270" s="50"/>
      <c r="U270" s="51">
        <f t="shared" ref="U270:U333" si="21">COUNT(C270,D270,E270,F270,G270,H270,I270,K270,L270,M270,N270,O270,P270,Q270)</f>
        <v>0</v>
      </c>
      <c r="V270" s="46" t="e">
        <f t="shared" si="20"/>
        <v>#DIV/0!</v>
      </c>
      <c r="W270" s="52"/>
    </row>
    <row r="271" spans="1:23" ht="18" customHeight="1">
      <c r="A271" s="14"/>
      <c r="B271" s="50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50"/>
      <c r="R271" s="50"/>
      <c r="S271" s="50"/>
      <c r="T271" s="50"/>
      <c r="U271" s="51">
        <f t="shared" si="21"/>
        <v>0</v>
      </c>
      <c r="V271" s="46" t="e">
        <f t="shared" si="20"/>
        <v>#DIV/0!</v>
      </c>
      <c r="W271" s="52"/>
    </row>
    <row r="272" spans="1:23" ht="18" customHeight="1">
      <c r="A272" s="47"/>
      <c r="B272" s="50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50"/>
      <c r="Q272" s="50"/>
      <c r="R272" s="50"/>
      <c r="S272" s="50"/>
      <c r="T272" s="50"/>
      <c r="U272" s="51">
        <f t="shared" si="21"/>
        <v>0</v>
      </c>
      <c r="V272" s="46" t="e">
        <f t="shared" si="20"/>
        <v>#DIV/0!</v>
      </c>
      <c r="W272" s="52"/>
    </row>
    <row r="273" spans="1:23" ht="18" customHeight="1">
      <c r="A273" s="14"/>
      <c r="B273" s="50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50"/>
      <c r="R273" s="50"/>
      <c r="S273" s="50"/>
      <c r="T273" s="50"/>
      <c r="U273" s="51">
        <f t="shared" si="21"/>
        <v>0</v>
      </c>
      <c r="V273" s="46" t="e">
        <f t="shared" si="20"/>
        <v>#DIV/0!</v>
      </c>
      <c r="W273" s="52"/>
    </row>
    <row r="274" spans="1:23" ht="18" customHeight="1">
      <c r="A274" s="14"/>
      <c r="B274" s="50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50"/>
      <c r="R274" s="50"/>
      <c r="S274" s="50"/>
      <c r="T274" s="50"/>
      <c r="U274" s="51">
        <f t="shared" si="21"/>
        <v>0</v>
      </c>
      <c r="V274" s="46" t="e">
        <f t="shared" si="20"/>
        <v>#DIV/0!</v>
      </c>
      <c r="W274" s="52"/>
    </row>
    <row r="275" spans="1:23" ht="18" customHeight="1">
      <c r="A275" s="14"/>
      <c r="B275" s="50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50"/>
      <c r="R275" s="50"/>
      <c r="S275" s="50"/>
      <c r="T275" s="50"/>
      <c r="U275" s="51">
        <f t="shared" si="21"/>
        <v>0</v>
      </c>
      <c r="V275" s="46" t="e">
        <f t="shared" si="20"/>
        <v>#DIV/0!</v>
      </c>
      <c r="W275" s="52"/>
    </row>
    <row r="276" spans="1:23" ht="18" customHeight="1">
      <c r="A276" s="1"/>
      <c r="B276" s="50"/>
      <c r="C276" s="50"/>
      <c r="D276" s="50"/>
      <c r="E276" s="50"/>
      <c r="F276" s="50"/>
      <c r="G276" s="50"/>
      <c r="H276" s="50"/>
      <c r="I276" s="50"/>
      <c r="J276" s="50"/>
      <c r="K276" s="57"/>
      <c r="L276" s="50"/>
      <c r="M276" s="50"/>
      <c r="N276" s="50"/>
      <c r="O276" s="50"/>
      <c r="P276" s="50"/>
      <c r="Q276" s="50"/>
      <c r="R276" s="50"/>
      <c r="S276" s="50"/>
      <c r="T276" s="50"/>
      <c r="U276" s="51">
        <f t="shared" si="21"/>
        <v>0</v>
      </c>
      <c r="V276" s="46" t="e">
        <f t="shared" si="20"/>
        <v>#DIV/0!</v>
      </c>
      <c r="W276" s="4"/>
    </row>
    <row r="277" spans="1:23" ht="18" customHeight="1">
      <c r="A277" s="14"/>
      <c r="B277" s="50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50"/>
      <c r="Q277" s="50"/>
      <c r="R277" s="50"/>
      <c r="S277" s="50"/>
      <c r="T277" s="50"/>
      <c r="U277" s="51">
        <f t="shared" si="21"/>
        <v>0</v>
      </c>
      <c r="V277" s="46" t="e">
        <f t="shared" si="20"/>
        <v>#DIV/0!</v>
      </c>
      <c r="W277" s="52"/>
    </row>
    <row r="278" spans="1:23" ht="18" customHeight="1">
      <c r="A278" s="1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51">
        <f t="shared" si="21"/>
        <v>0</v>
      </c>
      <c r="V278" s="46" t="e">
        <f t="shared" si="20"/>
        <v>#DIV/0!</v>
      </c>
      <c r="W278" s="52"/>
    </row>
    <row r="279" spans="1:23" ht="18" customHeight="1">
      <c r="A279" s="1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51">
        <f t="shared" si="21"/>
        <v>0</v>
      </c>
      <c r="V279" s="46" t="e">
        <f t="shared" si="20"/>
        <v>#DIV/0!</v>
      </c>
      <c r="W279" s="4"/>
    </row>
    <row r="280" spans="1:23" ht="18" customHeight="1">
      <c r="A280" s="47"/>
      <c r="B280" s="50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50"/>
      <c r="Q280" s="50"/>
      <c r="R280" s="50"/>
      <c r="S280" s="50"/>
      <c r="T280" s="50"/>
      <c r="U280" s="51">
        <f t="shared" si="21"/>
        <v>0</v>
      </c>
      <c r="V280" s="46" t="e">
        <f t="shared" si="20"/>
        <v>#DIV/0!</v>
      </c>
      <c r="W280" s="52"/>
    </row>
    <row r="281" spans="1:23" ht="18" customHeight="1">
      <c r="A281" s="14"/>
      <c r="B281" s="50"/>
      <c r="C281" s="24"/>
      <c r="D281" s="55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50"/>
      <c r="Q281" s="50"/>
      <c r="R281" s="50"/>
      <c r="S281" s="50"/>
      <c r="T281" s="50"/>
      <c r="U281" s="51">
        <f t="shared" si="21"/>
        <v>0</v>
      </c>
      <c r="V281" s="46" t="e">
        <f t="shared" si="20"/>
        <v>#DIV/0!</v>
      </c>
      <c r="W281" s="52"/>
    </row>
    <row r="282" spans="1:23" ht="18" customHeight="1">
      <c r="A282" s="14"/>
      <c r="B282" s="50"/>
      <c r="C282" s="24"/>
      <c r="D282" s="55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50"/>
      <c r="Q282" s="50"/>
      <c r="R282" s="50"/>
      <c r="S282" s="50"/>
      <c r="T282" s="50"/>
      <c r="U282" s="51">
        <f t="shared" si="21"/>
        <v>0</v>
      </c>
      <c r="V282" s="46" t="e">
        <f t="shared" si="20"/>
        <v>#DIV/0!</v>
      </c>
      <c r="W282" s="52"/>
    </row>
    <row r="283" spans="1:23" ht="18" customHeight="1">
      <c r="A283" s="14"/>
      <c r="B283" s="50"/>
      <c r="C283" s="50"/>
      <c r="D283" s="50"/>
      <c r="E283" s="50"/>
      <c r="F283" s="50"/>
      <c r="G283" s="50"/>
      <c r="H283" s="50"/>
      <c r="I283" s="50"/>
      <c r="J283" s="24"/>
      <c r="K283" s="24"/>
      <c r="L283" s="24"/>
      <c r="M283" s="24"/>
      <c r="N283" s="24"/>
      <c r="O283" s="24"/>
      <c r="P283" s="50"/>
      <c r="Q283" s="50"/>
      <c r="R283" s="50"/>
      <c r="S283" s="50"/>
      <c r="T283" s="50"/>
      <c r="U283" s="51">
        <f t="shared" si="21"/>
        <v>0</v>
      </c>
      <c r="V283" s="46" t="e">
        <f t="shared" si="20"/>
        <v>#DIV/0!</v>
      </c>
      <c r="W283" s="52"/>
    </row>
    <row r="284" spans="1:23" ht="18" customHeight="1">
      <c r="A284" s="14"/>
      <c r="B284" s="50"/>
      <c r="C284" s="50"/>
      <c r="D284" s="50"/>
      <c r="E284" s="50"/>
      <c r="F284" s="50"/>
      <c r="G284" s="50"/>
      <c r="H284" s="50"/>
      <c r="I284" s="50"/>
      <c r="J284" s="24"/>
      <c r="K284" s="24"/>
      <c r="L284" s="24"/>
      <c r="M284" s="24"/>
      <c r="N284" s="24"/>
      <c r="O284" s="24"/>
      <c r="P284" s="24"/>
      <c r="Q284" s="50"/>
      <c r="R284" s="50"/>
      <c r="S284" s="50"/>
      <c r="T284" s="50"/>
      <c r="U284" s="51">
        <f t="shared" si="21"/>
        <v>0</v>
      </c>
      <c r="V284" s="46" t="e">
        <f t="shared" si="20"/>
        <v>#DIV/0!</v>
      </c>
      <c r="W284" s="52"/>
    </row>
    <row r="285" spans="1:23" ht="18" customHeight="1">
      <c r="A285" s="14"/>
      <c r="B285" s="50"/>
      <c r="C285" s="50"/>
      <c r="D285" s="50"/>
      <c r="E285" s="50"/>
      <c r="F285" s="50"/>
      <c r="G285" s="50"/>
      <c r="H285" s="50"/>
      <c r="I285" s="50"/>
      <c r="J285" s="24"/>
      <c r="K285" s="24"/>
      <c r="L285" s="24"/>
      <c r="M285" s="24"/>
      <c r="N285" s="24"/>
      <c r="O285" s="24"/>
      <c r="P285" s="24"/>
      <c r="Q285" s="50"/>
      <c r="R285" s="50"/>
      <c r="S285" s="50"/>
      <c r="T285" s="50"/>
      <c r="U285" s="51">
        <f t="shared" si="21"/>
        <v>0</v>
      </c>
      <c r="V285" s="46" t="e">
        <f t="shared" si="20"/>
        <v>#DIV/0!</v>
      </c>
      <c r="W285" s="52"/>
    </row>
    <row r="286" spans="1:23" ht="18" customHeight="1">
      <c r="A286" s="47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50"/>
      <c r="Q286" s="50"/>
      <c r="R286" s="50"/>
      <c r="S286" s="50"/>
      <c r="T286" s="50"/>
      <c r="U286" s="51">
        <f t="shared" si="21"/>
        <v>0</v>
      </c>
      <c r="V286" s="46" t="e">
        <f t="shared" si="20"/>
        <v>#DIV/0!</v>
      </c>
      <c r="W286" s="52"/>
    </row>
    <row r="287" spans="1:23" ht="18" customHeight="1">
      <c r="A287" s="1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51">
        <f t="shared" si="21"/>
        <v>0</v>
      </c>
      <c r="V287" s="46" t="e">
        <f t="shared" si="20"/>
        <v>#DIV/0!</v>
      </c>
      <c r="W287" s="4"/>
    </row>
    <row r="288" spans="1:23" ht="18" customHeight="1">
      <c r="A288" s="14"/>
      <c r="B288" s="50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50"/>
      <c r="R288" s="50"/>
      <c r="S288" s="50"/>
      <c r="T288" s="50"/>
      <c r="U288" s="51">
        <f t="shared" si="21"/>
        <v>0</v>
      </c>
      <c r="V288" s="46" t="e">
        <f t="shared" si="20"/>
        <v>#DIV/0!</v>
      </c>
      <c r="W288" s="52"/>
    </row>
    <row r="289" spans="1:23" ht="18" customHeight="1">
      <c r="A289" s="14"/>
      <c r="B289" s="50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50"/>
      <c r="R289" s="50"/>
      <c r="S289" s="50"/>
      <c r="T289" s="50"/>
      <c r="U289" s="51">
        <f t="shared" si="21"/>
        <v>0</v>
      </c>
      <c r="V289" s="46" t="e">
        <f t="shared" si="20"/>
        <v>#DIV/0!</v>
      </c>
      <c r="W289" s="52"/>
    </row>
    <row r="290" spans="1:23" ht="18" customHeight="1">
      <c r="A290" s="14"/>
      <c r="B290" s="50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50"/>
      <c r="R290" s="50"/>
      <c r="S290" s="50"/>
      <c r="T290" s="50"/>
      <c r="U290" s="51">
        <f t="shared" si="21"/>
        <v>0</v>
      </c>
      <c r="V290" s="46" t="e">
        <f t="shared" si="20"/>
        <v>#DIV/0!</v>
      </c>
      <c r="W290" s="52"/>
    </row>
    <row r="291" spans="1:23" ht="18" customHeight="1">
      <c r="A291" s="47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50"/>
      <c r="Q291" s="50"/>
      <c r="R291" s="50"/>
      <c r="S291" s="50"/>
      <c r="T291" s="50"/>
      <c r="U291" s="51">
        <f t="shared" si="21"/>
        <v>0</v>
      </c>
      <c r="V291" s="46" t="e">
        <f t="shared" si="20"/>
        <v>#DIV/0!</v>
      </c>
      <c r="W291" s="52"/>
    </row>
    <row r="292" spans="1:23" ht="18" customHeight="1">
      <c r="A292" s="1"/>
      <c r="B292" s="50"/>
      <c r="C292" s="50"/>
      <c r="D292" s="50"/>
      <c r="E292" s="50"/>
      <c r="F292" s="50"/>
      <c r="G292" s="50"/>
      <c r="H292" s="50"/>
      <c r="I292" s="50"/>
      <c r="J292" s="50"/>
      <c r="K292" s="57"/>
      <c r="L292" s="50"/>
      <c r="M292" s="50"/>
      <c r="N292" s="50"/>
      <c r="O292" s="50"/>
      <c r="P292" s="50"/>
      <c r="Q292" s="50"/>
      <c r="R292" s="50"/>
      <c r="S292" s="50"/>
      <c r="T292" s="50"/>
      <c r="U292" s="51">
        <f t="shared" si="21"/>
        <v>0</v>
      </c>
      <c r="V292" s="46" t="e">
        <f t="shared" si="20"/>
        <v>#DIV/0!</v>
      </c>
      <c r="W292" s="4"/>
    </row>
    <row r="293" spans="1:23" ht="18" customHeight="1">
      <c r="A293" s="47"/>
      <c r="B293" s="50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50"/>
      <c r="Q293" s="50"/>
      <c r="R293" s="50"/>
      <c r="S293" s="50"/>
      <c r="T293" s="50"/>
      <c r="U293" s="51">
        <f t="shared" si="21"/>
        <v>0</v>
      </c>
      <c r="V293" s="46" t="e">
        <f t="shared" si="20"/>
        <v>#DIV/0!</v>
      </c>
      <c r="W293" s="52"/>
    </row>
    <row r="294" spans="1:23" ht="18" customHeight="1">
      <c r="A294" s="14"/>
      <c r="B294" s="50"/>
      <c r="C294" s="50"/>
      <c r="D294" s="50"/>
      <c r="E294" s="50"/>
      <c r="F294" s="50"/>
      <c r="G294" s="50"/>
      <c r="H294" s="50"/>
      <c r="I294" s="50"/>
      <c r="J294" s="24"/>
      <c r="K294" s="24"/>
      <c r="L294" s="24"/>
      <c r="M294" s="24"/>
      <c r="N294" s="24"/>
      <c r="O294" s="24"/>
      <c r="P294" s="24"/>
      <c r="Q294" s="50"/>
      <c r="R294" s="50"/>
      <c r="S294" s="50"/>
      <c r="T294" s="50"/>
      <c r="U294" s="51">
        <f t="shared" si="21"/>
        <v>0</v>
      </c>
      <c r="V294" s="46" t="e">
        <f t="shared" si="20"/>
        <v>#DIV/0!</v>
      </c>
      <c r="W294" s="52"/>
    </row>
    <row r="295" spans="1:23" ht="18" customHeight="1">
      <c r="A295" s="14"/>
      <c r="B295" s="50"/>
      <c r="C295" s="50"/>
      <c r="D295" s="50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50"/>
      <c r="Q295" s="50"/>
      <c r="R295" s="50"/>
      <c r="S295" s="50"/>
      <c r="T295" s="50"/>
      <c r="U295" s="51">
        <f t="shared" si="21"/>
        <v>0</v>
      </c>
      <c r="V295" s="46" t="e">
        <f t="shared" si="20"/>
        <v>#DIV/0!</v>
      </c>
      <c r="W295" s="52"/>
    </row>
    <row r="296" spans="1:23" ht="18" customHeight="1">
      <c r="A296" s="48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51">
        <f t="shared" si="21"/>
        <v>0</v>
      </c>
      <c r="V296" s="46" t="e">
        <f t="shared" si="20"/>
        <v>#DIV/0!</v>
      </c>
      <c r="W296" s="52"/>
    </row>
    <row r="297" spans="1:23" ht="18" customHeight="1">
      <c r="A297" s="1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51">
        <f t="shared" si="21"/>
        <v>0</v>
      </c>
      <c r="V297" s="46" t="e">
        <f t="shared" si="20"/>
        <v>#DIV/0!</v>
      </c>
      <c r="W297" s="52"/>
    </row>
    <row r="298" spans="1:23" ht="18" customHeight="1">
      <c r="A298" s="1"/>
      <c r="B298" s="50"/>
      <c r="C298" s="50"/>
      <c r="D298" s="50"/>
      <c r="E298" s="50"/>
      <c r="F298" s="50"/>
      <c r="G298" s="50"/>
      <c r="H298" s="50"/>
      <c r="I298" s="50"/>
      <c r="J298" s="50"/>
      <c r="K298" s="57"/>
      <c r="L298" s="50"/>
      <c r="M298" s="50"/>
      <c r="N298" s="50"/>
      <c r="O298" s="50"/>
      <c r="P298" s="50"/>
      <c r="Q298" s="50"/>
      <c r="R298" s="50"/>
      <c r="S298" s="50"/>
      <c r="T298" s="50"/>
      <c r="U298" s="51">
        <f t="shared" si="21"/>
        <v>0</v>
      </c>
      <c r="V298" s="46" t="e">
        <f t="shared" si="20"/>
        <v>#DIV/0!</v>
      </c>
      <c r="W298" s="4"/>
    </row>
    <row r="299" spans="1:23" ht="18" customHeight="1">
      <c r="A299" s="1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51">
        <f t="shared" si="21"/>
        <v>0</v>
      </c>
      <c r="V299" s="46" t="e">
        <f t="shared" si="20"/>
        <v>#DIV/0!</v>
      </c>
      <c r="W299" s="4"/>
    </row>
    <row r="300" spans="1:23" ht="18" customHeight="1">
      <c r="A300" s="1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50"/>
      <c r="R300" s="50"/>
      <c r="S300" s="50"/>
      <c r="T300" s="50"/>
      <c r="U300" s="51">
        <f t="shared" si="21"/>
        <v>0</v>
      </c>
      <c r="V300" s="46" t="e">
        <f t="shared" si="20"/>
        <v>#DIV/0!</v>
      </c>
      <c r="W300" s="52"/>
    </row>
    <row r="301" spans="1:23" ht="18" customHeight="1">
      <c r="A301" s="60"/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1">
        <f t="shared" si="21"/>
        <v>0</v>
      </c>
      <c r="V301" s="46" t="e">
        <f t="shared" si="20"/>
        <v>#DIV/0!</v>
      </c>
      <c r="W301" s="52"/>
    </row>
    <row r="302" spans="1:23" ht="18" customHeight="1">
      <c r="A302" s="1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51">
        <f t="shared" si="21"/>
        <v>0</v>
      </c>
      <c r="V302" s="46" t="e">
        <f t="shared" si="20"/>
        <v>#DIV/0!</v>
      </c>
      <c r="W302" s="4"/>
    </row>
    <row r="303" spans="1:23" ht="18" customHeight="1">
      <c r="A303" s="1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51">
        <f t="shared" si="21"/>
        <v>0</v>
      </c>
      <c r="V303" s="46" t="e">
        <f t="shared" si="20"/>
        <v>#DIV/0!</v>
      </c>
      <c r="W303" s="4"/>
    </row>
    <row r="304" spans="1:23" ht="18" customHeight="1">
      <c r="A304" s="1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51">
        <f t="shared" si="21"/>
        <v>0</v>
      </c>
      <c r="V304" s="46" t="e">
        <f t="shared" si="20"/>
        <v>#DIV/0!</v>
      </c>
      <c r="W304" s="52"/>
    </row>
    <row r="305" spans="1:23" ht="18" customHeight="1">
      <c r="A305" s="14"/>
      <c r="B305" s="50"/>
      <c r="C305" s="50"/>
      <c r="D305" s="50"/>
      <c r="E305" s="50"/>
      <c r="F305" s="50"/>
      <c r="G305" s="50"/>
      <c r="H305" s="50"/>
      <c r="I305" s="50"/>
      <c r="J305" s="24"/>
      <c r="K305" s="24"/>
      <c r="L305" s="24"/>
      <c r="M305" s="24"/>
      <c r="N305" s="24"/>
      <c r="O305" s="24"/>
      <c r="P305" s="50"/>
      <c r="Q305" s="50"/>
      <c r="R305" s="50"/>
      <c r="S305" s="50"/>
      <c r="T305" s="50"/>
      <c r="U305" s="51">
        <f t="shared" si="21"/>
        <v>0</v>
      </c>
      <c r="V305" s="46" t="e">
        <f t="shared" si="20"/>
        <v>#DIV/0!</v>
      </c>
      <c r="W305" s="52"/>
    </row>
    <row r="306" spans="1:23" ht="18" customHeight="1">
      <c r="A306" s="14"/>
      <c r="B306" s="50"/>
      <c r="C306" s="50"/>
      <c r="D306" s="50"/>
      <c r="E306" s="50"/>
      <c r="F306" s="50"/>
      <c r="G306" s="50"/>
      <c r="H306" s="50"/>
      <c r="I306" s="50"/>
      <c r="J306" s="24"/>
      <c r="K306" s="24"/>
      <c r="L306" s="24"/>
      <c r="M306" s="24"/>
      <c r="N306" s="24"/>
      <c r="O306" s="24"/>
      <c r="P306" s="50"/>
      <c r="Q306" s="50"/>
      <c r="R306" s="50"/>
      <c r="S306" s="50"/>
      <c r="T306" s="50"/>
      <c r="U306" s="51">
        <f t="shared" si="21"/>
        <v>0</v>
      </c>
      <c r="V306" s="46" t="e">
        <f t="shared" si="20"/>
        <v>#DIV/0!</v>
      </c>
      <c r="W306" s="52"/>
    </row>
    <row r="307" spans="1:23" ht="18" customHeight="1">
      <c r="A307" s="14"/>
      <c r="B307" s="50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50"/>
      <c r="R307" s="50"/>
      <c r="S307" s="50"/>
      <c r="T307" s="50"/>
      <c r="U307" s="51">
        <f t="shared" si="21"/>
        <v>0</v>
      </c>
      <c r="V307" s="46" t="e">
        <f t="shared" si="20"/>
        <v>#DIV/0!</v>
      </c>
      <c r="W307" s="52"/>
    </row>
    <row r="308" spans="1:23" ht="18" customHeight="1">
      <c r="A308" s="1"/>
      <c r="B308" s="50"/>
      <c r="C308" s="50"/>
      <c r="D308" s="50"/>
      <c r="E308" s="50"/>
      <c r="F308" s="50"/>
      <c r="G308" s="50"/>
      <c r="H308" s="50"/>
      <c r="I308" s="50"/>
      <c r="J308" s="50"/>
      <c r="K308" s="57"/>
      <c r="L308" s="50"/>
      <c r="M308" s="50"/>
      <c r="N308" s="50"/>
      <c r="O308" s="50"/>
      <c r="P308" s="50"/>
      <c r="Q308" s="50"/>
      <c r="R308" s="50"/>
      <c r="S308" s="50"/>
      <c r="T308" s="50"/>
      <c r="U308" s="51">
        <f t="shared" si="21"/>
        <v>0</v>
      </c>
      <c r="V308" s="46" t="e">
        <f t="shared" si="20"/>
        <v>#DIV/0!</v>
      </c>
      <c r="W308" s="4"/>
    </row>
    <row r="309" spans="1:23" ht="18" customHeight="1">
      <c r="A309" s="14"/>
      <c r="B309" s="50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50"/>
      <c r="R309" s="50"/>
      <c r="S309" s="50"/>
      <c r="T309" s="50"/>
      <c r="U309" s="51">
        <f t="shared" si="21"/>
        <v>0</v>
      </c>
      <c r="V309" s="46" t="e">
        <f t="shared" si="20"/>
        <v>#DIV/0!</v>
      </c>
      <c r="W309" s="52"/>
    </row>
    <row r="310" spans="1:23" ht="18" customHeight="1">
      <c r="A310" s="1"/>
      <c r="B310" s="50"/>
      <c r="C310" s="50"/>
      <c r="D310" s="50"/>
      <c r="E310" s="50"/>
      <c r="F310" s="50"/>
      <c r="G310" s="50"/>
      <c r="H310" s="50"/>
      <c r="I310" s="50"/>
      <c r="J310" s="50"/>
      <c r="K310" s="57"/>
      <c r="L310" s="50"/>
      <c r="M310" s="50"/>
      <c r="N310" s="50"/>
      <c r="O310" s="50"/>
      <c r="P310" s="50"/>
      <c r="Q310" s="50"/>
      <c r="R310" s="50"/>
      <c r="S310" s="50"/>
      <c r="T310" s="50"/>
      <c r="U310" s="51">
        <f t="shared" si="21"/>
        <v>0</v>
      </c>
      <c r="V310" s="46" t="e">
        <f t="shared" si="20"/>
        <v>#DIV/0!</v>
      </c>
      <c r="W310" s="4"/>
    </row>
    <row r="311" spans="1:23" ht="18" customHeight="1">
      <c r="A311" s="14"/>
      <c r="B311" s="50"/>
      <c r="C311" s="50"/>
      <c r="D311" s="50"/>
      <c r="E311" s="50"/>
      <c r="F311" s="50"/>
      <c r="G311" s="50"/>
      <c r="H311" s="50"/>
      <c r="I311" s="50"/>
      <c r="J311" s="24"/>
      <c r="K311" s="24"/>
      <c r="L311" s="24"/>
      <c r="M311" s="24"/>
      <c r="N311" s="24"/>
      <c r="O311" s="24"/>
      <c r="P311" s="24"/>
      <c r="Q311" s="50"/>
      <c r="R311" s="50"/>
      <c r="S311" s="50"/>
      <c r="T311" s="50"/>
      <c r="U311" s="51">
        <f t="shared" si="21"/>
        <v>0</v>
      </c>
      <c r="V311" s="46" t="e">
        <f t="shared" si="20"/>
        <v>#DIV/0!</v>
      </c>
      <c r="W311" s="52"/>
    </row>
    <row r="312" spans="1:23" ht="18" customHeight="1">
      <c r="A312" s="1"/>
      <c r="B312" s="50"/>
      <c r="C312" s="50"/>
      <c r="D312" s="50"/>
      <c r="E312" s="50"/>
      <c r="F312" s="50"/>
      <c r="G312" s="50"/>
      <c r="H312" s="50"/>
      <c r="I312" s="50"/>
      <c r="J312" s="50"/>
      <c r="K312" s="57"/>
      <c r="L312" s="50"/>
      <c r="M312" s="50"/>
      <c r="N312" s="50"/>
      <c r="O312" s="50"/>
      <c r="P312" s="50"/>
      <c r="Q312" s="50"/>
      <c r="R312" s="50"/>
      <c r="S312" s="50"/>
      <c r="T312" s="50"/>
      <c r="U312" s="51">
        <f t="shared" si="21"/>
        <v>0</v>
      </c>
      <c r="V312" s="46" t="e">
        <f t="shared" si="20"/>
        <v>#DIV/0!</v>
      </c>
      <c r="W312" s="4"/>
    </row>
    <row r="313" spans="1:23" ht="18" customHeight="1">
      <c r="A313" s="1"/>
      <c r="B313" s="50"/>
      <c r="C313" s="50"/>
      <c r="D313" s="50"/>
      <c r="E313" s="50"/>
      <c r="F313" s="50"/>
      <c r="G313" s="50"/>
      <c r="H313" s="50"/>
      <c r="I313" s="50"/>
      <c r="J313" s="50"/>
      <c r="K313" s="57"/>
      <c r="L313" s="50"/>
      <c r="M313" s="50"/>
      <c r="N313" s="50"/>
      <c r="O313" s="50"/>
      <c r="P313" s="50"/>
      <c r="Q313" s="50"/>
      <c r="R313" s="50"/>
      <c r="S313" s="50"/>
      <c r="T313" s="50"/>
      <c r="U313" s="51">
        <f t="shared" si="21"/>
        <v>0</v>
      </c>
      <c r="V313" s="46" t="e">
        <f t="shared" si="20"/>
        <v>#DIV/0!</v>
      </c>
      <c r="W313" s="4"/>
    </row>
    <row r="314" spans="1:23" ht="18" customHeight="1">
      <c r="A314" s="14"/>
      <c r="B314" s="50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50"/>
      <c r="R314" s="50"/>
      <c r="S314" s="50"/>
      <c r="T314" s="50"/>
      <c r="U314" s="51">
        <f t="shared" si="21"/>
        <v>0</v>
      </c>
      <c r="V314" s="46" t="e">
        <f t="shared" si="20"/>
        <v>#DIV/0!</v>
      </c>
      <c r="W314" s="52"/>
    </row>
    <row r="315" spans="1:23" ht="18" customHeight="1">
      <c r="A315" s="14"/>
      <c r="B315" s="50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50"/>
      <c r="Q315" s="50"/>
      <c r="R315" s="50"/>
      <c r="S315" s="50"/>
      <c r="T315" s="50"/>
      <c r="U315" s="51">
        <f t="shared" si="21"/>
        <v>0</v>
      </c>
      <c r="V315" s="46" t="e">
        <f t="shared" si="20"/>
        <v>#DIV/0!</v>
      </c>
      <c r="W315" s="52"/>
    </row>
    <row r="316" spans="1:23" ht="18" customHeight="1">
      <c r="A316" s="1"/>
      <c r="B316" s="24"/>
      <c r="C316" s="50"/>
      <c r="D316" s="50"/>
      <c r="E316" s="50"/>
      <c r="F316" s="50"/>
      <c r="G316" s="50"/>
      <c r="H316" s="50"/>
      <c r="I316" s="50"/>
      <c r="J316" s="24"/>
      <c r="K316" s="24"/>
      <c r="L316" s="24"/>
      <c r="M316" s="24"/>
      <c r="N316" s="24"/>
      <c r="O316" s="24"/>
      <c r="P316" s="24"/>
      <c r="Q316" s="50"/>
      <c r="R316" s="50"/>
      <c r="S316" s="50"/>
      <c r="T316" s="50"/>
      <c r="U316" s="51">
        <f t="shared" si="21"/>
        <v>0</v>
      </c>
      <c r="V316" s="46" t="e">
        <f t="shared" si="20"/>
        <v>#DIV/0!</v>
      </c>
      <c r="W316" s="52"/>
    </row>
    <row r="317" spans="1:23" ht="18" customHeight="1">
      <c r="A317" s="1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51">
        <f t="shared" si="21"/>
        <v>0</v>
      </c>
      <c r="V317" s="46" t="e">
        <f t="shared" si="20"/>
        <v>#DIV/0!</v>
      </c>
      <c r="W317" s="4"/>
    </row>
    <row r="318" spans="1:23" ht="18" customHeight="1">
      <c r="A318" s="1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51">
        <f t="shared" si="21"/>
        <v>0</v>
      </c>
      <c r="V318" s="46" t="e">
        <f t="shared" si="20"/>
        <v>#DIV/0!</v>
      </c>
      <c r="W318" s="4"/>
    </row>
    <row r="319" spans="1:23" ht="18" customHeight="1">
      <c r="A319" s="1"/>
      <c r="B319" s="50"/>
      <c r="C319" s="50"/>
      <c r="D319" s="50"/>
      <c r="E319" s="50"/>
      <c r="F319" s="50"/>
      <c r="G319" s="50"/>
      <c r="H319" s="50"/>
      <c r="I319" s="50"/>
      <c r="J319" s="50"/>
      <c r="K319" s="57"/>
      <c r="L319" s="50"/>
      <c r="M319" s="50"/>
      <c r="N319" s="50"/>
      <c r="O319" s="50"/>
      <c r="P319" s="50"/>
      <c r="Q319" s="50"/>
      <c r="R319" s="50"/>
      <c r="S319" s="50"/>
      <c r="T319" s="50"/>
      <c r="U319" s="51">
        <f t="shared" si="21"/>
        <v>0</v>
      </c>
      <c r="V319" s="46" t="e">
        <f t="shared" si="20"/>
        <v>#DIV/0!</v>
      </c>
      <c r="W319" s="4"/>
    </row>
    <row r="320" spans="1:23" ht="18" customHeight="1">
      <c r="A320" s="14"/>
      <c r="B320" s="50"/>
      <c r="C320" s="24"/>
      <c r="D320" s="50"/>
      <c r="E320" s="50"/>
      <c r="F320" s="50"/>
      <c r="G320" s="50"/>
      <c r="H320" s="24"/>
      <c r="I320" s="24"/>
      <c r="J320" s="24"/>
      <c r="K320" s="24"/>
      <c r="L320" s="24"/>
      <c r="M320" s="24"/>
      <c r="N320" s="24"/>
      <c r="O320" s="24"/>
      <c r="P320" s="50"/>
      <c r="Q320" s="50"/>
      <c r="R320" s="50"/>
      <c r="S320" s="50"/>
      <c r="T320" s="50"/>
      <c r="U320" s="51">
        <f t="shared" si="21"/>
        <v>0</v>
      </c>
      <c r="V320" s="46" t="e">
        <f t="shared" si="20"/>
        <v>#DIV/0!</v>
      </c>
      <c r="W320" s="52"/>
    </row>
    <row r="321" spans="1:23" ht="18" customHeight="1">
      <c r="A321" s="14"/>
      <c r="B321" s="50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50"/>
      <c r="Q321" s="50"/>
      <c r="R321" s="50"/>
      <c r="S321" s="50"/>
      <c r="T321" s="50"/>
      <c r="U321" s="51">
        <f t="shared" si="21"/>
        <v>0</v>
      </c>
      <c r="V321" s="46" t="e">
        <f t="shared" si="20"/>
        <v>#DIV/0!</v>
      </c>
      <c r="W321" s="52"/>
    </row>
    <row r="322" spans="1:23" ht="18" customHeight="1">
      <c r="A322" s="14"/>
      <c r="B322" s="50"/>
      <c r="C322" s="50"/>
      <c r="D322" s="50"/>
      <c r="E322" s="50"/>
      <c r="F322" s="50"/>
      <c r="G322" s="50"/>
      <c r="H322" s="50"/>
      <c r="I322" s="50"/>
      <c r="J322" s="24"/>
      <c r="K322" s="24"/>
      <c r="L322" s="24"/>
      <c r="M322" s="24"/>
      <c r="N322" s="24"/>
      <c r="O322" s="24"/>
      <c r="P322" s="24"/>
      <c r="Q322" s="50"/>
      <c r="R322" s="50"/>
      <c r="S322" s="50"/>
      <c r="T322" s="50"/>
      <c r="U322" s="51">
        <f t="shared" si="21"/>
        <v>0</v>
      </c>
      <c r="V322" s="46" t="e">
        <f t="shared" si="20"/>
        <v>#DIV/0!</v>
      </c>
      <c r="W322" s="52"/>
    </row>
    <row r="323" spans="1:23" ht="18" customHeight="1">
      <c r="A323" s="14"/>
      <c r="B323" s="50"/>
      <c r="C323" s="50"/>
      <c r="D323" s="50"/>
      <c r="E323" s="50"/>
      <c r="F323" s="50"/>
      <c r="G323" s="50"/>
      <c r="H323" s="50"/>
      <c r="I323" s="50"/>
      <c r="J323" s="24"/>
      <c r="K323" s="24"/>
      <c r="L323" s="24"/>
      <c r="M323" s="24"/>
      <c r="N323" s="24"/>
      <c r="O323" s="24"/>
      <c r="P323" s="24"/>
      <c r="Q323" s="50"/>
      <c r="R323" s="50"/>
      <c r="S323" s="50"/>
      <c r="T323" s="50"/>
      <c r="U323" s="51">
        <f t="shared" si="21"/>
        <v>0</v>
      </c>
      <c r="V323" s="46" t="e">
        <f t="shared" si="20"/>
        <v>#DIV/0!</v>
      </c>
      <c r="W323" s="52"/>
    </row>
    <row r="324" spans="1:23" ht="18" customHeight="1">
      <c r="A324" s="1"/>
      <c r="B324" s="50"/>
      <c r="C324" s="50"/>
      <c r="D324" s="50"/>
      <c r="E324" s="50"/>
      <c r="F324" s="50"/>
      <c r="G324" s="50"/>
      <c r="H324" s="50"/>
      <c r="I324" s="50"/>
      <c r="J324" s="50"/>
      <c r="K324" s="57"/>
      <c r="L324" s="50"/>
      <c r="M324" s="50"/>
      <c r="N324" s="50"/>
      <c r="O324" s="50"/>
      <c r="P324" s="50"/>
      <c r="Q324" s="50"/>
      <c r="R324" s="50"/>
      <c r="S324" s="50"/>
      <c r="T324" s="50"/>
      <c r="U324" s="51">
        <f t="shared" si="21"/>
        <v>0</v>
      </c>
      <c r="V324" s="46" t="e">
        <f t="shared" si="20"/>
        <v>#DIV/0!</v>
      </c>
      <c r="W324" s="4"/>
    </row>
    <row r="325" spans="1:23" ht="18" customHeight="1">
      <c r="A325" s="1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51">
        <f t="shared" si="21"/>
        <v>0</v>
      </c>
      <c r="V325" s="46" t="e">
        <f t="shared" si="20"/>
        <v>#DIV/0!</v>
      </c>
      <c r="W325" s="4"/>
    </row>
    <row r="326" spans="1:23" ht="18" customHeight="1">
      <c r="A326" s="14"/>
      <c r="B326" s="50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50"/>
      <c r="Q326" s="50"/>
      <c r="R326" s="50"/>
      <c r="S326" s="50"/>
      <c r="T326" s="50"/>
      <c r="U326" s="51">
        <f t="shared" si="21"/>
        <v>0</v>
      </c>
      <c r="V326" s="46" t="e">
        <f t="shared" si="20"/>
        <v>#DIV/0!</v>
      </c>
      <c r="W326" s="52"/>
    </row>
    <row r="327" spans="1:23" ht="18" customHeight="1">
      <c r="A327" s="14"/>
      <c r="B327" s="50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50"/>
      <c r="R327" s="50"/>
      <c r="S327" s="50"/>
      <c r="T327" s="50"/>
      <c r="U327" s="51">
        <f t="shared" si="21"/>
        <v>0</v>
      </c>
      <c r="V327" s="46" t="e">
        <f t="shared" si="20"/>
        <v>#DIV/0!</v>
      </c>
      <c r="W327" s="52"/>
    </row>
    <row r="328" spans="1:23" ht="18" customHeight="1">
      <c r="A328" s="14"/>
      <c r="B328" s="50"/>
      <c r="C328" s="50"/>
      <c r="D328" s="50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50"/>
      <c r="Q328" s="50"/>
      <c r="R328" s="50"/>
      <c r="S328" s="50"/>
      <c r="T328" s="50"/>
      <c r="U328" s="51">
        <f t="shared" si="21"/>
        <v>0</v>
      </c>
      <c r="V328" s="46" t="e">
        <f t="shared" ref="V328:V350" si="22">AVERAGE(C328:Q328)*2</f>
        <v>#DIV/0!</v>
      </c>
      <c r="W328" s="52"/>
    </row>
    <row r="329" spans="1:23" ht="18" customHeight="1">
      <c r="A329" s="14"/>
      <c r="B329" s="50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50"/>
      <c r="R329" s="50"/>
      <c r="S329" s="50"/>
      <c r="T329" s="50"/>
      <c r="U329" s="51">
        <f t="shared" si="21"/>
        <v>0</v>
      </c>
      <c r="V329" s="46" t="e">
        <f t="shared" si="22"/>
        <v>#DIV/0!</v>
      </c>
      <c r="W329" s="52"/>
    </row>
    <row r="330" spans="1:23" ht="18" customHeight="1">
      <c r="A330" s="14"/>
      <c r="B330" s="50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50"/>
      <c r="R330" s="50"/>
      <c r="S330" s="50"/>
      <c r="T330" s="50"/>
      <c r="U330" s="51">
        <f t="shared" si="21"/>
        <v>0</v>
      </c>
      <c r="V330" s="46" t="e">
        <f t="shared" si="22"/>
        <v>#DIV/0!</v>
      </c>
      <c r="W330" s="52"/>
    </row>
    <row r="331" spans="1:23" ht="18" customHeight="1">
      <c r="A331" s="14"/>
      <c r="B331" s="50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50"/>
      <c r="R331" s="50"/>
      <c r="S331" s="50"/>
      <c r="T331" s="50"/>
      <c r="U331" s="51">
        <f t="shared" si="21"/>
        <v>0</v>
      </c>
      <c r="V331" s="46" t="e">
        <f t="shared" si="22"/>
        <v>#DIV/0!</v>
      </c>
      <c r="W331" s="52"/>
    </row>
    <row r="332" spans="1:23" ht="18" customHeight="1">
      <c r="A332" s="1"/>
      <c r="B332" s="50"/>
      <c r="C332" s="50"/>
      <c r="D332" s="50"/>
      <c r="E332" s="50"/>
      <c r="F332" s="50"/>
      <c r="G332" s="50"/>
      <c r="H332" s="50"/>
      <c r="I332" s="50"/>
      <c r="J332" s="50"/>
      <c r="K332" s="57"/>
      <c r="L332" s="50"/>
      <c r="M332" s="50"/>
      <c r="N332" s="50"/>
      <c r="O332" s="50"/>
      <c r="P332" s="50"/>
      <c r="Q332" s="50"/>
      <c r="R332" s="50"/>
      <c r="S332" s="50"/>
      <c r="T332" s="50"/>
      <c r="U332" s="51">
        <f t="shared" si="21"/>
        <v>0</v>
      </c>
      <c r="V332" s="46" t="e">
        <f t="shared" si="22"/>
        <v>#DIV/0!</v>
      </c>
      <c r="W332" s="4"/>
    </row>
    <row r="333" spans="1:23" ht="18" customHeight="1">
      <c r="A333" s="1"/>
      <c r="B333" s="50"/>
      <c r="C333" s="50"/>
      <c r="D333" s="50"/>
      <c r="E333" s="50"/>
      <c r="F333" s="50"/>
      <c r="G333" s="50"/>
      <c r="H333" s="50"/>
      <c r="I333" s="50"/>
      <c r="J333" s="50"/>
      <c r="K333" s="57"/>
      <c r="L333" s="50"/>
      <c r="M333" s="50"/>
      <c r="N333" s="50"/>
      <c r="O333" s="50"/>
      <c r="P333" s="50"/>
      <c r="Q333" s="50"/>
      <c r="R333" s="50"/>
      <c r="S333" s="50"/>
      <c r="T333" s="50"/>
      <c r="U333" s="51">
        <f t="shared" si="21"/>
        <v>0</v>
      </c>
      <c r="V333" s="46" t="e">
        <f t="shared" si="22"/>
        <v>#DIV/0!</v>
      </c>
      <c r="W333" s="4"/>
    </row>
    <row r="334" spans="1:23" ht="18" customHeight="1">
      <c r="A334" s="14"/>
      <c r="B334" s="50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50"/>
      <c r="Q334" s="50"/>
      <c r="R334" s="50"/>
      <c r="S334" s="50"/>
      <c r="T334" s="50"/>
      <c r="U334" s="51">
        <f t="shared" ref="U334:U350" si="23">COUNT(C334,D334,E334,F334,G334,H334,I334,K334,L334,M334,N334,O334,P334,Q334)</f>
        <v>0</v>
      </c>
      <c r="V334" s="46" t="e">
        <f t="shared" si="22"/>
        <v>#DIV/0!</v>
      </c>
      <c r="W334" s="52"/>
    </row>
    <row r="335" spans="1:23" ht="18" customHeight="1">
      <c r="A335" s="14"/>
      <c r="B335" s="50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50"/>
      <c r="Q335" s="50"/>
      <c r="R335" s="50"/>
      <c r="S335" s="50"/>
      <c r="T335" s="50"/>
      <c r="U335" s="51">
        <f t="shared" si="23"/>
        <v>0</v>
      </c>
      <c r="V335" s="46" t="e">
        <f t="shared" si="22"/>
        <v>#DIV/0!</v>
      </c>
      <c r="W335" s="52"/>
    </row>
    <row r="336" spans="1:23" ht="18" customHeight="1">
      <c r="A336" s="47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50"/>
      <c r="Q336" s="50"/>
      <c r="R336" s="50"/>
      <c r="S336" s="50"/>
      <c r="T336" s="50"/>
      <c r="U336" s="51">
        <f t="shared" si="23"/>
        <v>0</v>
      </c>
      <c r="V336" s="46" t="e">
        <f t="shared" si="22"/>
        <v>#DIV/0!</v>
      </c>
      <c r="W336" s="52"/>
    </row>
    <row r="337" spans="1:23" ht="18" customHeight="1">
      <c r="A337" s="1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51">
        <f t="shared" si="23"/>
        <v>0</v>
      </c>
      <c r="V337" s="46" t="e">
        <f t="shared" si="22"/>
        <v>#DIV/0!</v>
      </c>
      <c r="W337" s="4"/>
    </row>
    <row r="338" spans="1:23" ht="18" customHeight="1">
      <c r="A338" s="47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50"/>
      <c r="Q338" s="50"/>
      <c r="R338" s="50"/>
      <c r="S338" s="50"/>
      <c r="T338" s="50"/>
      <c r="U338" s="51">
        <f t="shared" si="23"/>
        <v>0</v>
      </c>
      <c r="V338" s="46" t="e">
        <f t="shared" si="22"/>
        <v>#DIV/0!</v>
      </c>
      <c r="W338" s="52"/>
    </row>
    <row r="339" spans="1:23" ht="18" customHeight="1">
      <c r="A339" s="1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51">
        <f t="shared" si="23"/>
        <v>0</v>
      </c>
      <c r="V339" s="46" t="e">
        <f t="shared" si="22"/>
        <v>#DIV/0!</v>
      </c>
      <c r="W339" s="4"/>
    </row>
    <row r="340" spans="1:23" ht="18" customHeight="1">
      <c r="A340" s="48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50"/>
      <c r="Q340" s="50"/>
      <c r="R340" s="50"/>
      <c r="S340" s="50"/>
      <c r="T340" s="50"/>
      <c r="U340" s="51">
        <f t="shared" si="23"/>
        <v>0</v>
      </c>
      <c r="V340" s="46" t="e">
        <f t="shared" si="22"/>
        <v>#DIV/0!</v>
      </c>
      <c r="W340" s="52"/>
    </row>
    <row r="341" spans="1:23" ht="18" customHeight="1">
      <c r="A341" s="14"/>
      <c r="B341" s="50"/>
      <c r="C341" s="50"/>
      <c r="D341" s="50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50"/>
      <c r="Q341" s="50"/>
      <c r="R341" s="50"/>
      <c r="S341" s="50"/>
      <c r="T341" s="50"/>
      <c r="U341" s="51">
        <f t="shared" si="23"/>
        <v>0</v>
      </c>
      <c r="V341" s="46" t="e">
        <f t="shared" si="22"/>
        <v>#DIV/0!</v>
      </c>
      <c r="W341" s="52"/>
    </row>
    <row r="342" spans="1:23" ht="18" customHeight="1">
      <c r="A342" s="14"/>
      <c r="B342" s="50"/>
      <c r="C342" s="50"/>
      <c r="D342" s="50"/>
      <c r="E342" s="50"/>
      <c r="F342" s="50"/>
      <c r="G342" s="50"/>
      <c r="H342" s="50"/>
      <c r="I342" s="50"/>
      <c r="J342" s="24"/>
      <c r="K342" s="24"/>
      <c r="L342" s="24"/>
      <c r="M342" s="24"/>
      <c r="N342" s="24"/>
      <c r="O342" s="24"/>
      <c r="P342" s="24"/>
      <c r="Q342" s="50"/>
      <c r="R342" s="50"/>
      <c r="S342" s="50"/>
      <c r="T342" s="50"/>
      <c r="U342" s="51">
        <f t="shared" si="23"/>
        <v>0</v>
      </c>
      <c r="V342" s="46" t="e">
        <f t="shared" si="22"/>
        <v>#DIV/0!</v>
      </c>
      <c r="W342" s="52"/>
    </row>
    <row r="343" spans="1:23" ht="18" customHeight="1">
      <c r="A343" s="14"/>
      <c r="B343" s="50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50"/>
      <c r="R343" s="50"/>
      <c r="S343" s="50"/>
      <c r="T343" s="50"/>
      <c r="U343" s="51">
        <f t="shared" si="23"/>
        <v>0</v>
      </c>
      <c r="V343" s="46" t="e">
        <f t="shared" si="22"/>
        <v>#DIV/0!</v>
      </c>
      <c r="W343" s="52"/>
    </row>
    <row r="344" spans="1:23" ht="18" customHeight="1">
      <c r="A344" s="14"/>
      <c r="B344" s="50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50"/>
      <c r="R344" s="50"/>
      <c r="S344" s="50"/>
      <c r="T344" s="50"/>
      <c r="U344" s="51">
        <f t="shared" si="23"/>
        <v>0</v>
      </c>
      <c r="V344" s="46" t="e">
        <f t="shared" si="22"/>
        <v>#DIV/0!</v>
      </c>
      <c r="W344" s="52"/>
    </row>
    <row r="345" spans="1:23" ht="18" customHeight="1">
      <c r="A345" s="1"/>
      <c r="B345" s="50"/>
      <c r="C345" s="50"/>
      <c r="D345" s="50"/>
      <c r="E345" s="50"/>
      <c r="F345" s="50"/>
      <c r="G345" s="50"/>
      <c r="H345" s="50"/>
      <c r="I345" s="50"/>
      <c r="J345" s="50"/>
      <c r="K345" s="57"/>
      <c r="L345" s="50"/>
      <c r="M345" s="50"/>
      <c r="N345" s="50"/>
      <c r="O345" s="50"/>
      <c r="P345" s="50"/>
      <c r="Q345" s="50"/>
      <c r="R345" s="50"/>
      <c r="S345" s="50"/>
      <c r="T345" s="50"/>
      <c r="U345" s="51">
        <f t="shared" si="23"/>
        <v>0</v>
      </c>
      <c r="V345" s="46" t="e">
        <f t="shared" si="22"/>
        <v>#DIV/0!</v>
      </c>
      <c r="W345" s="4"/>
    </row>
    <row r="346" spans="1:23" ht="18" customHeight="1">
      <c r="A346" s="14"/>
      <c r="B346" s="50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50"/>
      <c r="Q346" s="50"/>
      <c r="R346" s="50"/>
      <c r="S346" s="50"/>
      <c r="T346" s="50"/>
      <c r="U346" s="51">
        <f t="shared" si="23"/>
        <v>0</v>
      </c>
      <c r="V346" s="46" t="e">
        <f t="shared" si="22"/>
        <v>#DIV/0!</v>
      </c>
      <c r="W346" s="52"/>
    </row>
    <row r="347" spans="1:23" ht="18" customHeight="1">
      <c r="A347" s="1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51">
        <f t="shared" si="23"/>
        <v>0</v>
      </c>
      <c r="V347" s="46" t="e">
        <f t="shared" si="22"/>
        <v>#DIV/0!</v>
      </c>
      <c r="W347" s="4"/>
    </row>
    <row r="348" spans="1:23" ht="18" customHeight="1">
      <c r="A348" s="14"/>
      <c r="B348" s="50"/>
      <c r="C348" s="50"/>
      <c r="D348" s="50"/>
      <c r="E348" s="50"/>
      <c r="F348" s="50"/>
      <c r="G348" s="50"/>
      <c r="H348" s="50"/>
      <c r="I348" s="50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51">
        <f t="shared" si="23"/>
        <v>0</v>
      </c>
      <c r="V348" s="46" t="e">
        <f t="shared" si="22"/>
        <v>#DIV/0!</v>
      </c>
      <c r="W348" s="52"/>
    </row>
    <row r="349" spans="1:23" ht="18" customHeight="1">
      <c r="A349" s="1"/>
      <c r="B349" s="50"/>
      <c r="C349" s="50"/>
      <c r="D349" s="50"/>
      <c r="E349" s="50"/>
      <c r="F349" s="50"/>
      <c r="G349" s="50"/>
      <c r="H349" s="50"/>
      <c r="I349" s="50"/>
      <c r="J349" s="50"/>
      <c r="K349" s="57"/>
      <c r="L349" s="50"/>
      <c r="M349" s="50"/>
      <c r="N349" s="50"/>
      <c r="O349" s="50"/>
      <c r="P349" s="50"/>
      <c r="Q349" s="50"/>
      <c r="R349" s="50"/>
      <c r="S349" s="50"/>
      <c r="T349" s="50"/>
      <c r="U349" s="51">
        <f t="shared" si="23"/>
        <v>0</v>
      </c>
      <c r="V349" s="46" t="e">
        <f t="shared" si="22"/>
        <v>#DIV/0!</v>
      </c>
      <c r="W349" s="4"/>
    </row>
    <row r="350" spans="1:23" ht="18" customHeight="1">
      <c r="A350" s="14"/>
      <c r="B350" s="50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50"/>
      <c r="Q350" s="50"/>
      <c r="R350" s="50"/>
      <c r="S350" s="50"/>
      <c r="T350" s="50"/>
      <c r="U350" s="51">
        <f t="shared" si="23"/>
        <v>0</v>
      </c>
      <c r="V350" s="46" t="e">
        <f t="shared" si="22"/>
        <v>#DIV/0!</v>
      </c>
      <c r="W350" s="52"/>
    </row>
  </sheetData>
  <sortState ref="A2:W101">
    <sortCondition descending="1" ref="V2:V101"/>
  </sortState>
  <conditionalFormatting sqref="C284:I285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C74:T79 K53:T60 K62:T65 K43:T51 B28:J68 K70:T70 B70:J73 C80:J113 K83:T88">
    <cfRule type="cellIs" dxfId="6" priority="12" stopIfTrue="1" operator="equal">
      <formula>50</formula>
    </cfRule>
  </conditionalFormatting>
  <conditionalFormatting sqref="J284:P285 C286:O291 P287:T287 P288:P290 C293:O293 J294:P294 E295:O295 C296:T297 C299:T299 C300:P300 C302:T304 J305:O306 C307:P307 C309:P309 J311:P311 C314:P314 C315:O315 J316:P316 C317:T318 C320:C321 H320:O320 D321:O321 J322:P322">
    <cfRule type="cellIs" dxfId="5" priority="14" stopIfTrue="1" operator="equal">
      <formula>50</formula>
    </cfRule>
  </conditionalFormatting>
  <conditionalFormatting sqref="K292 K298 K308 K310 K312:K313 K319">
    <cfRule type="cellIs" dxfId="4" priority="16" stopIfTrue="1" operator="equal">
      <formula>50</formula>
    </cfRule>
  </conditionalFormatting>
  <conditionalFormatting sqref="B16:T16 K28 K41:K42 K52 K61 K66:K67 K80:K82 K89 K96 K108 K110 K122 K127 K132 K134 K137 K147 K150 K153:K154 K160:K161 K166 J283:O283 K292 K298 K308 K310 K312:K313 K319 A323:A350 K324 K332:K333 K345 K349 W323:W350">
    <cfRule type="cellIs" dxfId="3" priority="15" stopIfTrue="1" operator="equal">
      <formula>50</formula>
    </cfRule>
  </conditionalFormatting>
  <conditionalFormatting sqref="C220:T249 C251:T283 J284:P285 C286:O291 P287:T287 P288:P290 C293:O293 J294:P294 E295:O295 C296:T297 C299:T299 C300:P300 C302:T304 J305:O306 C307:P307 C309:P309 J311:P311 C314:P314 C315:O315 J316:P316 C317:T318 C320:C321 H320:O320 D321:O321 J322:P322">
    <cfRule type="cellIs" dxfId="2" priority="13" stopIfTrue="1" operator="equal">
      <formula>50</formula>
    </cfRule>
  </conditionalFormatting>
  <conditionalFormatting sqref="A1:U1 W1 B5:T14 A15:T15 W15:IV15 B17:T27 L28:T28 K29:T40 L41:T42 L52:T52 L61:T61 L66:T67 K68:T68 K71:T73 L80:T82 L89:T89 K90:T95 L96:T96 K97:T107 L108:T108 K109:T109 L110:T110 K111:T113 K114 K116:K117 K120 C121:T121 C122:J172 L122:T122 K123:T126 L127:T127 K128:T131 L132:T132 K133:T133 L134:T134 K135:T136 L137:T137 K138:T146 L147:T147 K148:T149 L150:T150 K151:T152 L153:T154 K155:T159 L160:T161 K162:T165 L166:T166 K167:T172 K174:K175 K178 K186 K188 K190:K191 K196 K199 D201 K201 K208 D213 K213:K214 K217 K219 K250 C283:I285 P283:T283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B323:T323 B324:J350 L324:T324 K325:T331 L332:T333 K334:T344 L345:T345 K346:T348 L349:T349 K350:T350">
    <cfRule type="cellIs" dxfId="1" priority="11" stopIfTrue="1" operator="equal">
      <formula>50</formula>
    </cfRule>
  </conditionalFormatting>
  <conditionalFormatting sqref="C69:T69">
    <cfRule type="cellIs" dxfId="0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fitToWidth="0" fitToHeight="0" pageOrder="overThenDown" orientation="portrait" r:id="rId1"/>
  <headerFooter alignWithMargins="0">
    <oddHeader>&amp;C&amp;"Calibri,Bold"&amp;20&amp;ED  CLASS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23"/>
  <sheetViews>
    <sheetView workbookViewId="0">
      <selection activeCell="X1" sqref="X1"/>
    </sheetView>
  </sheetViews>
  <sheetFormatPr defaultColWidth="8.375" defaultRowHeight="14.25"/>
  <cols>
    <col min="1" max="1" width="18.125" customWidth="1"/>
    <col min="2" max="2" width="8.375" style="35"/>
    <col min="3" max="20" width="0" hidden="1" customWidth="1"/>
    <col min="21" max="21" width="8.375" style="35"/>
    <col min="22" max="22" width="8.375" style="89"/>
    <col min="23" max="23" width="8.375" style="35"/>
  </cols>
  <sheetData>
    <row r="1" spans="1:23" ht="15.95" customHeight="1">
      <c r="A1" t="s">
        <v>27</v>
      </c>
      <c r="B1" s="35" t="s">
        <v>13</v>
      </c>
      <c r="C1">
        <v>45</v>
      </c>
      <c r="D1">
        <v>48</v>
      </c>
      <c r="E1">
        <v>50</v>
      </c>
      <c r="F1">
        <v>48</v>
      </c>
      <c r="G1">
        <v>49</v>
      </c>
      <c r="H1">
        <v>49</v>
      </c>
      <c r="I1">
        <v>49</v>
      </c>
      <c r="J1">
        <v>49</v>
      </c>
      <c r="K1">
        <v>47</v>
      </c>
      <c r="L1">
        <v>48</v>
      </c>
      <c r="M1">
        <v>48</v>
      </c>
      <c r="N1">
        <v>49</v>
      </c>
      <c r="O1">
        <v>49</v>
      </c>
      <c r="P1">
        <v>49</v>
      </c>
      <c r="Q1">
        <v>50</v>
      </c>
      <c r="R1">
        <v>50</v>
      </c>
      <c r="S1">
        <v>48</v>
      </c>
      <c r="T1">
        <v>50</v>
      </c>
      <c r="U1" s="35">
        <f t="shared" ref="U1:U16" si="0">COUNT(C1:D1,E1,F1,G1,H1,I1,J1,K1,L1,M1,N1,O1,P1,Q1,R1,S1,T1)</f>
        <v>18</v>
      </c>
      <c r="V1" s="89">
        <f t="shared" ref="V1:V16" si="1">AVERAGE(C1:T1)*2</f>
        <v>97.222222222222229</v>
      </c>
      <c r="W1" s="35" t="s">
        <v>12</v>
      </c>
    </row>
    <row r="2" spans="1:23" ht="15.95" customHeight="1">
      <c r="A2" t="s">
        <v>136</v>
      </c>
      <c r="C2">
        <v>50</v>
      </c>
      <c r="D2">
        <v>50</v>
      </c>
      <c r="E2">
        <v>45</v>
      </c>
      <c r="H2">
        <v>49</v>
      </c>
      <c r="I2">
        <v>50</v>
      </c>
      <c r="J2">
        <v>48</v>
      </c>
      <c r="K2">
        <v>50</v>
      </c>
      <c r="L2">
        <v>50</v>
      </c>
      <c r="M2">
        <v>46</v>
      </c>
      <c r="N2">
        <v>49</v>
      </c>
      <c r="O2">
        <v>49</v>
      </c>
      <c r="P2">
        <v>49</v>
      </c>
      <c r="Q2">
        <v>48</v>
      </c>
      <c r="R2">
        <v>49</v>
      </c>
      <c r="S2">
        <v>48</v>
      </c>
      <c r="T2">
        <v>46</v>
      </c>
      <c r="U2" s="35">
        <f t="shared" si="0"/>
        <v>16</v>
      </c>
      <c r="V2" s="89">
        <f t="shared" si="1"/>
        <v>97</v>
      </c>
      <c r="W2" s="35" t="s">
        <v>116</v>
      </c>
    </row>
    <row r="3" spans="1:23" ht="15.95" customHeight="1">
      <c r="A3" t="s">
        <v>80</v>
      </c>
      <c r="C3">
        <v>49</v>
      </c>
      <c r="D3">
        <v>49</v>
      </c>
      <c r="E3">
        <v>50</v>
      </c>
      <c r="F3">
        <v>49</v>
      </c>
      <c r="G3">
        <v>47</v>
      </c>
      <c r="I3">
        <v>48</v>
      </c>
      <c r="J3">
        <v>49</v>
      </c>
      <c r="K3">
        <v>46</v>
      </c>
      <c r="L3">
        <v>49</v>
      </c>
      <c r="M3">
        <v>45</v>
      </c>
      <c r="N3">
        <v>47</v>
      </c>
      <c r="P3">
        <v>48</v>
      </c>
      <c r="Q3">
        <v>50</v>
      </c>
      <c r="R3">
        <v>47</v>
      </c>
      <c r="S3">
        <v>48</v>
      </c>
      <c r="T3">
        <v>49</v>
      </c>
      <c r="U3" s="35">
        <f t="shared" si="0"/>
        <v>16</v>
      </c>
      <c r="V3" s="89">
        <f t="shared" si="1"/>
        <v>96.25</v>
      </c>
      <c r="W3" s="35" t="s">
        <v>46</v>
      </c>
    </row>
    <row r="4" spans="1:23" ht="15.95" customHeight="1">
      <c r="A4" t="s">
        <v>79</v>
      </c>
      <c r="D4">
        <v>48</v>
      </c>
      <c r="E4">
        <v>48</v>
      </c>
      <c r="F4">
        <v>49</v>
      </c>
      <c r="G4">
        <v>49</v>
      </c>
      <c r="H4">
        <v>49</v>
      </c>
      <c r="I4">
        <v>49</v>
      </c>
      <c r="J4">
        <v>48</v>
      </c>
      <c r="K4">
        <v>47</v>
      </c>
      <c r="L4">
        <v>50</v>
      </c>
      <c r="M4">
        <v>46</v>
      </c>
      <c r="N4">
        <v>48</v>
      </c>
      <c r="O4">
        <v>47</v>
      </c>
      <c r="P4">
        <v>49</v>
      </c>
      <c r="Q4">
        <v>47</v>
      </c>
      <c r="R4">
        <v>47</v>
      </c>
      <c r="S4">
        <v>46</v>
      </c>
      <c r="T4">
        <v>50</v>
      </c>
      <c r="U4" s="35">
        <f t="shared" si="0"/>
        <v>17</v>
      </c>
      <c r="V4" s="89">
        <f t="shared" si="1"/>
        <v>96.117647058823536</v>
      </c>
      <c r="W4" s="35" t="s">
        <v>86</v>
      </c>
    </row>
    <row r="5" spans="1:23" ht="15.95" customHeight="1">
      <c r="A5" t="s">
        <v>102</v>
      </c>
      <c r="C5">
        <v>45</v>
      </c>
      <c r="D5">
        <v>46</v>
      </c>
      <c r="E5">
        <v>48</v>
      </c>
      <c r="F5">
        <v>47</v>
      </c>
      <c r="G5">
        <v>50</v>
      </c>
      <c r="H5">
        <v>49</v>
      </c>
      <c r="I5">
        <v>48</v>
      </c>
      <c r="J5">
        <v>50</v>
      </c>
      <c r="K5">
        <v>48</v>
      </c>
      <c r="L5">
        <v>49</v>
      </c>
      <c r="M5">
        <v>48</v>
      </c>
      <c r="O5">
        <v>49</v>
      </c>
      <c r="P5">
        <v>49</v>
      </c>
      <c r="Q5">
        <v>46</v>
      </c>
      <c r="R5">
        <v>49</v>
      </c>
      <c r="S5">
        <v>47</v>
      </c>
      <c r="T5">
        <v>48</v>
      </c>
      <c r="U5" s="35">
        <f t="shared" si="0"/>
        <v>17</v>
      </c>
      <c r="V5" s="89">
        <f t="shared" si="1"/>
        <v>96</v>
      </c>
      <c r="W5" s="35" t="s">
        <v>86</v>
      </c>
    </row>
    <row r="6" spans="1:23" ht="15.95" customHeight="1">
      <c r="A6" t="s">
        <v>60</v>
      </c>
      <c r="B6" s="35" t="s">
        <v>13</v>
      </c>
      <c r="C6">
        <v>47</v>
      </c>
      <c r="D6">
        <v>48</v>
      </c>
      <c r="E6">
        <v>45</v>
      </c>
      <c r="F6">
        <v>46</v>
      </c>
      <c r="G6">
        <v>48</v>
      </c>
      <c r="H6">
        <v>48</v>
      </c>
      <c r="I6">
        <v>50</v>
      </c>
      <c r="J6">
        <v>49</v>
      </c>
      <c r="K6">
        <v>45</v>
      </c>
      <c r="L6">
        <v>47</v>
      </c>
      <c r="M6">
        <v>49</v>
      </c>
      <c r="N6">
        <v>49</v>
      </c>
      <c r="O6">
        <v>48</v>
      </c>
      <c r="P6">
        <v>45</v>
      </c>
      <c r="Q6">
        <v>49</v>
      </c>
      <c r="R6">
        <v>47</v>
      </c>
      <c r="S6">
        <v>49</v>
      </c>
      <c r="T6">
        <v>47</v>
      </c>
      <c r="U6" s="35">
        <f t="shared" si="0"/>
        <v>18</v>
      </c>
      <c r="V6" s="89">
        <f t="shared" si="1"/>
        <v>95.111111111111114</v>
      </c>
      <c r="W6" s="35" t="s">
        <v>46</v>
      </c>
    </row>
    <row r="7" spans="1:23" ht="15.95" customHeight="1">
      <c r="A7" t="s">
        <v>127</v>
      </c>
      <c r="C7">
        <v>47</v>
      </c>
      <c r="D7">
        <v>48</v>
      </c>
      <c r="E7">
        <v>48</v>
      </c>
      <c r="F7">
        <v>46</v>
      </c>
      <c r="G7">
        <v>50</v>
      </c>
      <c r="H7">
        <v>50</v>
      </c>
      <c r="I7">
        <v>48</v>
      </c>
      <c r="J7">
        <v>47</v>
      </c>
      <c r="K7">
        <v>48</v>
      </c>
      <c r="L7">
        <v>46</v>
      </c>
      <c r="M7">
        <v>47</v>
      </c>
      <c r="N7">
        <v>49</v>
      </c>
      <c r="O7">
        <v>46</v>
      </c>
      <c r="P7">
        <v>48</v>
      </c>
      <c r="Q7">
        <v>49</v>
      </c>
      <c r="R7">
        <v>45</v>
      </c>
      <c r="S7">
        <v>47</v>
      </c>
      <c r="T7">
        <v>47</v>
      </c>
      <c r="U7" s="35">
        <f t="shared" si="0"/>
        <v>18</v>
      </c>
      <c r="V7" s="89">
        <f t="shared" si="1"/>
        <v>95.111111111111114</v>
      </c>
      <c r="W7" s="35" t="s">
        <v>116</v>
      </c>
    </row>
    <row r="8" spans="1:23" ht="15.95" customHeight="1"/>
    <row r="9" spans="1:23" ht="15.95" customHeight="1"/>
    <row r="10" spans="1:23" ht="15.95" customHeight="1">
      <c r="A10" t="s">
        <v>121</v>
      </c>
      <c r="B10" s="35" t="s">
        <v>30</v>
      </c>
      <c r="D10">
        <v>45</v>
      </c>
      <c r="E10">
        <v>46</v>
      </c>
      <c r="F10">
        <v>50</v>
      </c>
      <c r="G10">
        <v>47</v>
      </c>
      <c r="H10">
        <v>46</v>
      </c>
      <c r="J10">
        <v>48</v>
      </c>
      <c r="K10">
        <v>46</v>
      </c>
      <c r="L10">
        <v>45</v>
      </c>
      <c r="M10">
        <v>44</v>
      </c>
      <c r="O10">
        <v>44</v>
      </c>
      <c r="P10">
        <v>45</v>
      </c>
      <c r="Q10">
        <v>49</v>
      </c>
      <c r="R10">
        <v>49</v>
      </c>
      <c r="T10">
        <v>48</v>
      </c>
      <c r="U10" s="35">
        <f t="shared" si="0"/>
        <v>14</v>
      </c>
      <c r="V10" s="89">
        <f t="shared" si="1"/>
        <v>93.142857142857139</v>
      </c>
      <c r="W10" s="35" t="s">
        <v>116</v>
      </c>
    </row>
    <row r="11" spans="1:23" ht="15.95" customHeight="1">
      <c r="A11" t="s">
        <v>109</v>
      </c>
      <c r="C11">
        <v>45</v>
      </c>
      <c r="D11">
        <v>49</v>
      </c>
      <c r="E11">
        <v>47</v>
      </c>
      <c r="F11">
        <v>47</v>
      </c>
      <c r="G11">
        <v>45</v>
      </c>
      <c r="H11">
        <v>47</v>
      </c>
      <c r="I11">
        <v>44</v>
      </c>
      <c r="J11">
        <v>46</v>
      </c>
      <c r="K11">
        <v>49</v>
      </c>
      <c r="O11">
        <v>43</v>
      </c>
      <c r="P11">
        <v>48</v>
      </c>
      <c r="Q11">
        <v>46</v>
      </c>
      <c r="R11">
        <v>47</v>
      </c>
      <c r="S11">
        <v>49</v>
      </c>
      <c r="T11">
        <v>45</v>
      </c>
      <c r="U11" s="35">
        <f t="shared" si="0"/>
        <v>15</v>
      </c>
      <c r="V11" s="89">
        <f t="shared" si="1"/>
        <v>92.933333333333337</v>
      </c>
      <c r="W11" s="35" t="s">
        <v>86</v>
      </c>
    </row>
    <row r="12" spans="1:23" ht="15.95" customHeight="1">
      <c r="A12" t="s">
        <v>174</v>
      </c>
      <c r="B12" s="35" t="s">
        <v>37</v>
      </c>
      <c r="C12">
        <v>45</v>
      </c>
      <c r="D12">
        <v>46</v>
      </c>
      <c r="E12">
        <v>42</v>
      </c>
      <c r="F12">
        <v>50</v>
      </c>
      <c r="G12">
        <v>47</v>
      </c>
      <c r="H12">
        <v>45</v>
      </c>
      <c r="I12">
        <v>45</v>
      </c>
      <c r="J12">
        <v>40</v>
      </c>
      <c r="K12">
        <v>49</v>
      </c>
      <c r="L12">
        <v>49</v>
      </c>
      <c r="M12">
        <v>46</v>
      </c>
      <c r="O12">
        <v>40</v>
      </c>
      <c r="P12">
        <v>48</v>
      </c>
      <c r="Q12">
        <v>47</v>
      </c>
      <c r="R12">
        <v>48</v>
      </c>
      <c r="S12">
        <v>50</v>
      </c>
      <c r="T12">
        <v>49</v>
      </c>
      <c r="U12" s="35">
        <f t="shared" si="0"/>
        <v>17</v>
      </c>
      <c r="V12" s="89">
        <f t="shared" si="1"/>
        <v>92.470588235294116</v>
      </c>
      <c r="W12" s="35" t="s">
        <v>12</v>
      </c>
    </row>
    <row r="13" spans="1:23" ht="15.95" customHeight="1">
      <c r="A13" t="s">
        <v>119</v>
      </c>
      <c r="B13" s="35" t="s">
        <v>15</v>
      </c>
      <c r="C13">
        <v>39</v>
      </c>
      <c r="D13">
        <v>44</v>
      </c>
      <c r="E13">
        <v>47</v>
      </c>
      <c r="F13">
        <v>44</v>
      </c>
      <c r="G13">
        <v>46</v>
      </c>
      <c r="H13">
        <v>46</v>
      </c>
      <c r="I13">
        <v>48</v>
      </c>
      <c r="J13">
        <v>44</v>
      </c>
      <c r="K13">
        <v>49</v>
      </c>
      <c r="L13">
        <v>41</v>
      </c>
      <c r="M13">
        <v>45</v>
      </c>
      <c r="N13">
        <v>49</v>
      </c>
      <c r="O13">
        <v>50</v>
      </c>
      <c r="P13">
        <v>50</v>
      </c>
      <c r="Q13">
        <v>48</v>
      </c>
      <c r="R13">
        <v>49</v>
      </c>
      <c r="S13">
        <v>42</v>
      </c>
      <c r="T13">
        <v>50</v>
      </c>
      <c r="U13" s="35">
        <f t="shared" si="0"/>
        <v>18</v>
      </c>
      <c r="V13" s="89">
        <f t="shared" si="1"/>
        <v>92.333333333333329</v>
      </c>
      <c r="W13" s="35" t="s">
        <v>116</v>
      </c>
    </row>
    <row r="14" spans="1:23" ht="15.95" customHeight="1">
      <c r="A14" t="s">
        <v>83</v>
      </c>
      <c r="C14">
        <v>45</v>
      </c>
      <c r="D14">
        <v>45</v>
      </c>
      <c r="E14">
        <v>43</v>
      </c>
      <c r="F14">
        <v>47</v>
      </c>
      <c r="G14">
        <v>49</v>
      </c>
      <c r="H14">
        <v>46</v>
      </c>
      <c r="I14">
        <v>46</v>
      </c>
      <c r="J14">
        <v>47</v>
      </c>
      <c r="K14">
        <v>46</v>
      </c>
      <c r="L14">
        <v>48</v>
      </c>
      <c r="M14">
        <v>46</v>
      </c>
      <c r="P14">
        <v>44</v>
      </c>
      <c r="Q14">
        <v>48</v>
      </c>
      <c r="R14">
        <v>46</v>
      </c>
      <c r="U14" s="35">
        <f t="shared" si="0"/>
        <v>14</v>
      </c>
      <c r="V14" s="89">
        <f t="shared" si="1"/>
        <v>92.285714285714292</v>
      </c>
      <c r="W14" s="35" t="s">
        <v>46</v>
      </c>
    </row>
    <row r="15" spans="1:23" ht="15.95" customHeight="1">
      <c r="A15" t="s">
        <v>148</v>
      </c>
      <c r="C15">
        <v>42</v>
      </c>
      <c r="D15">
        <v>45</v>
      </c>
      <c r="E15">
        <v>49</v>
      </c>
      <c r="G15">
        <v>50</v>
      </c>
      <c r="H15">
        <v>48</v>
      </c>
      <c r="I15">
        <v>48</v>
      </c>
      <c r="J15">
        <v>40</v>
      </c>
      <c r="K15">
        <v>48</v>
      </c>
      <c r="L15">
        <v>49</v>
      </c>
      <c r="M15">
        <v>47</v>
      </c>
      <c r="N15">
        <v>49</v>
      </c>
      <c r="O15">
        <v>46</v>
      </c>
      <c r="P15">
        <v>47</v>
      </c>
      <c r="R15">
        <v>43</v>
      </c>
      <c r="S15">
        <v>41</v>
      </c>
      <c r="T15">
        <v>44</v>
      </c>
      <c r="U15" s="35">
        <f t="shared" si="0"/>
        <v>16</v>
      </c>
      <c r="V15" s="89">
        <f t="shared" si="1"/>
        <v>92</v>
      </c>
      <c r="W15" s="35" t="s">
        <v>116</v>
      </c>
    </row>
    <row r="16" spans="1:23" ht="15.95" customHeight="1">
      <c r="A16" t="s">
        <v>52</v>
      </c>
      <c r="D16">
        <v>45</v>
      </c>
      <c r="E16">
        <v>49</v>
      </c>
      <c r="F16">
        <v>45</v>
      </c>
      <c r="G16">
        <v>43</v>
      </c>
      <c r="H16">
        <v>48</v>
      </c>
      <c r="I16">
        <v>47</v>
      </c>
      <c r="J16">
        <v>46</v>
      </c>
      <c r="L16">
        <v>48</v>
      </c>
      <c r="M16">
        <v>47</v>
      </c>
      <c r="O16">
        <v>46</v>
      </c>
      <c r="P16">
        <v>46</v>
      </c>
      <c r="Q16">
        <v>48</v>
      </c>
      <c r="R16">
        <v>46</v>
      </c>
      <c r="S16">
        <v>48</v>
      </c>
      <c r="T16">
        <v>38</v>
      </c>
      <c r="U16" s="35">
        <f t="shared" si="0"/>
        <v>15</v>
      </c>
      <c r="V16" s="89">
        <f t="shared" si="1"/>
        <v>92</v>
      </c>
      <c r="W16" s="35" t="s">
        <v>46</v>
      </c>
    </row>
    <row r="17" spans="1:23" ht="15.95" customHeight="1"/>
    <row r="18" spans="1:23" ht="15.95" customHeight="1"/>
    <row r="19" spans="1:23" ht="15.95" customHeight="1">
      <c r="A19" t="s">
        <v>63</v>
      </c>
      <c r="C19">
        <v>39</v>
      </c>
      <c r="D19">
        <v>44</v>
      </c>
      <c r="E19">
        <v>34</v>
      </c>
      <c r="F19">
        <v>41</v>
      </c>
      <c r="G19">
        <v>49</v>
      </c>
      <c r="H19">
        <v>44</v>
      </c>
      <c r="I19">
        <v>46</v>
      </c>
      <c r="J19">
        <v>48</v>
      </c>
      <c r="K19">
        <v>48</v>
      </c>
      <c r="L19">
        <v>46</v>
      </c>
      <c r="M19">
        <v>47</v>
      </c>
      <c r="N19">
        <v>48</v>
      </c>
      <c r="O19">
        <v>46</v>
      </c>
      <c r="P19">
        <v>46</v>
      </c>
      <c r="Q19">
        <v>43</v>
      </c>
      <c r="R19">
        <v>47</v>
      </c>
      <c r="S19">
        <v>48</v>
      </c>
      <c r="T19">
        <v>45</v>
      </c>
      <c r="U19" s="35">
        <f t="shared" ref="U19:U26" si="2">COUNT(C19:D19,E19,F19,G19,H19,I19,J19,K19,L19,M19,N19,O19,P19,Q19,R19,S19,T19)</f>
        <v>18</v>
      </c>
      <c r="V19" s="89">
        <f t="shared" ref="V19:V26" si="3">AVERAGE(C19:T19)*2</f>
        <v>89.888888888888886</v>
      </c>
      <c r="W19" s="35" t="s">
        <v>86</v>
      </c>
    </row>
    <row r="20" spans="1:23" ht="15.95" customHeight="1">
      <c r="A20" t="s">
        <v>125</v>
      </c>
      <c r="C20">
        <v>44</v>
      </c>
      <c r="D20">
        <v>43</v>
      </c>
      <c r="E20">
        <v>43</v>
      </c>
      <c r="F20">
        <v>45</v>
      </c>
      <c r="G20">
        <v>46</v>
      </c>
      <c r="H20">
        <v>47</v>
      </c>
      <c r="I20">
        <v>43</v>
      </c>
      <c r="J20">
        <v>41</v>
      </c>
      <c r="K20">
        <v>42</v>
      </c>
      <c r="L20">
        <v>48</v>
      </c>
      <c r="M20">
        <v>47</v>
      </c>
      <c r="N20">
        <v>49</v>
      </c>
      <c r="O20">
        <v>43</v>
      </c>
      <c r="P20">
        <v>48</v>
      </c>
      <c r="Q20">
        <v>48</v>
      </c>
      <c r="R20">
        <v>48</v>
      </c>
      <c r="S20">
        <v>36</v>
      </c>
      <c r="T20">
        <v>48</v>
      </c>
      <c r="U20" s="35">
        <f t="shared" si="2"/>
        <v>18</v>
      </c>
      <c r="V20" s="89">
        <f t="shared" si="3"/>
        <v>89.888888888888886</v>
      </c>
      <c r="W20" s="35" t="s">
        <v>116</v>
      </c>
    </row>
    <row r="21" spans="1:23" ht="15.95" customHeight="1">
      <c r="A21" t="s">
        <v>26</v>
      </c>
      <c r="B21" s="35" t="s">
        <v>16</v>
      </c>
      <c r="C21">
        <v>38</v>
      </c>
      <c r="D21">
        <v>47</v>
      </c>
      <c r="E21">
        <v>50</v>
      </c>
      <c r="F21">
        <v>43</v>
      </c>
      <c r="G21">
        <v>46</v>
      </c>
      <c r="H21">
        <v>44</v>
      </c>
      <c r="I21">
        <v>41</v>
      </c>
      <c r="J21">
        <v>47</v>
      </c>
      <c r="K21">
        <v>42</v>
      </c>
      <c r="L21">
        <v>45</v>
      </c>
      <c r="M21">
        <v>43</v>
      </c>
      <c r="O21">
        <v>46</v>
      </c>
      <c r="P21">
        <v>45</v>
      </c>
      <c r="R21">
        <v>50</v>
      </c>
      <c r="S21">
        <v>44</v>
      </c>
      <c r="T21">
        <v>48</v>
      </c>
      <c r="U21" s="35">
        <f t="shared" si="2"/>
        <v>16</v>
      </c>
      <c r="V21" s="89">
        <f t="shared" si="3"/>
        <v>89.875</v>
      </c>
      <c r="W21" s="35" t="s">
        <v>12</v>
      </c>
    </row>
    <row r="22" spans="1:23" ht="15.95" customHeight="1">
      <c r="A22" t="s">
        <v>180</v>
      </c>
      <c r="B22" s="35" t="s">
        <v>13</v>
      </c>
      <c r="C22">
        <v>39</v>
      </c>
      <c r="D22">
        <v>47</v>
      </c>
      <c r="E22">
        <v>46</v>
      </c>
      <c r="F22">
        <v>45</v>
      </c>
      <c r="G22">
        <v>49</v>
      </c>
      <c r="H22">
        <v>47</v>
      </c>
      <c r="I22">
        <v>44</v>
      </c>
      <c r="J22">
        <v>45</v>
      </c>
      <c r="K22">
        <v>43</v>
      </c>
      <c r="L22">
        <v>46</v>
      </c>
      <c r="M22">
        <v>43</v>
      </c>
      <c r="O22">
        <v>44</v>
      </c>
      <c r="Q22">
        <v>44</v>
      </c>
      <c r="R22">
        <v>45</v>
      </c>
      <c r="T22">
        <v>44</v>
      </c>
      <c r="U22" s="35">
        <f t="shared" si="2"/>
        <v>15</v>
      </c>
      <c r="V22" s="89">
        <f t="shared" si="3"/>
        <v>89.466666666666669</v>
      </c>
      <c r="W22" s="35" t="s">
        <v>86</v>
      </c>
    </row>
    <row r="23" spans="1:23" ht="15.95" customHeight="1">
      <c r="A23" t="s">
        <v>122</v>
      </c>
      <c r="B23" s="35" t="s">
        <v>22</v>
      </c>
      <c r="C23">
        <v>43</v>
      </c>
      <c r="D23">
        <v>43</v>
      </c>
      <c r="E23">
        <v>47</v>
      </c>
      <c r="G23">
        <v>44</v>
      </c>
      <c r="H23">
        <v>36</v>
      </c>
      <c r="I23">
        <v>46</v>
      </c>
      <c r="J23">
        <v>44</v>
      </c>
      <c r="L23">
        <v>47</v>
      </c>
      <c r="M23">
        <v>46</v>
      </c>
      <c r="N23">
        <v>46</v>
      </c>
      <c r="O23">
        <v>46</v>
      </c>
      <c r="Q23">
        <v>48</v>
      </c>
      <c r="R23">
        <v>43</v>
      </c>
      <c r="S23">
        <v>45</v>
      </c>
      <c r="T23">
        <v>47</v>
      </c>
      <c r="U23" s="35">
        <f t="shared" si="2"/>
        <v>15</v>
      </c>
      <c r="V23" s="89">
        <f t="shared" si="3"/>
        <v>89.466666666666669</v>
      </c>
      <c r="W23" s="35" t="s">
        <v>116</v>
      </c>
    </row>
    <row r="24" spans="1:23" ht="15.95" customHeight="1">
      <c r="A24" t="s">
        <v>124</v>
      </c>
      <c r="B24" s="35" t="s">
        <v>13</v>
      </c>
      <c r="C24">
        <v>45</v>
      </c>
      <c r="D24">
        <v>44</v>
      </c>
      <c r="E24">
        <v>41</v>
      </c>
      <c r="F24">
        <v>42</v>
      </c>
      <c r="G24">
        <v>47</v>
      </c>
      <c r="H24">
        <v>46</v>
      </c>
      <c r="I24">
        <v>45</v>
      </c>
      <c r="J24">
        <v>38</v>
      </c>
      <c r="L24">
        <v>45</v>
      </c>
      <c r="M24">
        <v>47</v>
      </c>
      <c r="N24">
        <v>47</v>
      </c>
      <c r="Q24">
        <v>45</v>
      </c>
      <c r="R24">
        <v>45</v>
      </c>
      <c r="S24">
        <v>44</v>
      </c>
      <c r="T24">
        <v>49</v>
      </c>
      <c r="U24" s="35">
        <f t="shared" si="2"/>
        <v>15</v>
      </c>
      <c r="V24" s="89">
        <f t="shared" si="3"/>
        <v>89.333333333333329</v>
      </c>
      <c r="W24" s="35" t="s">
        <v>116</v>
      </c>
    </row>
    <row r="25" spans="1:23" ht="15.95" customHeight="1">
      <c r="A25" t="s">
        <v>146</v>
      </c>
      <c r="C25">
        <v>48</v>
      </c>
      <c r="D25">
        <v>42</v>
      </c>
      <c r="E25">
        <v>47</v>
      </c>
      <c r="F25">
        <v>42</v>
      </c>
      <c r="G25">
        <v>46</v>
      </c>
      <c r="H25">
        <v>45</v>
      </c>
      <c r="I25">
        <v>46</v>
      </c>
      <c r="J25">
        <v>46</v>
      </c>
      <c r="K25">
        <v>46</v>
      </c>
      <c r="L25">
        <v>46</v>
      </c>
      <c r="M25">
        <v>44</v>
      </c>
      <c r="N25">
        <v>47</v>
      </c>
      <c r="O25">
        <v>41</v>
      </c>
      <c r="P25">
        <v>44</v>
      </c>
      <c r="Q25">
        <v>45</v>
      </c>
      <c r="R25">
        <v>39</v>
      </c>
      <c r="S25">
        <v>45</v>
      </c>
      <c r="T25">
        <v>44</v>
      </c>
      <c r="U25" s="35">
        <f t="shared" si="2"/>
        <v>18</v>
      </c>
      <c r="V25" s="89">
        <f t="shared" si="3"/>
        <v>89.222222222222229</v>
      </c>
      <c r="W25" s="35" t="s">
        <v>116</v>
      </c>
    </row>
    <row r="26" spans="1:23" ht="15.95" customHeight="1">
      <c r="A26" t="s">
        <v>145</v>
      </c>
      <c r="C26">
        <v>50</v>
      </c>
      <c r="D26">
        <v>42</v>
      </c>
      <c r="E26">
        <v>45</v>
      </c>
      <c r="G26">
        <v>47</v>
      </c>
      <c r="H26">
        <v>40</v>
      </c>
      <c r="J26">
        <v>39</v>
      </c>
      <c r="K26">
        <v>47</v>
      </c>
      <c r="L26">
        <v>42</v>
      </c>
      <c r="M26">
        <v>45</v>
      </c>
      <c r="N26">
        <v>44</v>
      </c>
      <c r="O26">
        <v>44</v>
      </c>
      <c r="P26">
        <v>48</v>
      </c>
      <c r="Q26">
        <v>45</v>
      </c>
      <c r="R26">
        <v>44</v>
      </c>
      <c r="S26">
        <v>44</v>
      </c>
      <c r="T26">
        <v>47</v>
      </c>
      <c r="U26" s="35">
        <f t="shared" si="2"/>
        <v>16</v>
      </c>
      <c r="V26" s="89">
        <f t="shared" si="3"/>
        <v>89.125</v>
      </c>
      <c r="W26" s="35" t="s">
        <v>116</v>
      </c>
    </row>
    <row r="27" spans="1:23" ht="15.95" customHeight="1"/>
    <row r="28" spans="1:23" ht="15.95" customHeight="1"/>
    <row r="29" spans="1:23" ht="15.95" customHeight="1">
      <c r="A29" t="s">
        <v>76</v>
      </c>
      <c r="B29" s="35" t="s">
        <v>13</v>
      </c>
      <c r="C29">
        <v>38</v>
      </c>
      <c r="D29">
        <v>44</v>
      </c>
      <c r="E29">
        <v>48</v>
      </c>
      <c r="F29">
        <v>42</v>
      </c>
      <c r="G29">
        <v>39</v>
      </c>
      <c r="H29">
        <v>42</v>
      </c>
      <c r="I29">
        <v>43</v>
      </c>
      <c r="J29">
        <v>46</v>
      </c>
      <c r="K29">
        <v>47</v>
      </c>
      <c r="L29">
        <v>44</v>
      </c>
      <c r="M29">
        <v>47</v>
      </c>
      <c r="O29">
        <v>39</v>
      </c>
      <c r="P29">
        <v>45</v>
      </c>
      <c r="Q29">
        <v>46</v>
      </c>
      <c r="R29">
        <v>45</v>
      </c>
      <c r="S29">
        <v>44</v>
      </c>
      <c r="T29">
        <v>46</v>
      </c>
      <c r="U29" s="35">
        <f t="shared" ref="U29:U35" si="4">COUNT(C29:D29,E29,F29,G29,H29,I29,J29,K29,L29,M29,N29,O29,P29,Q29,R29,S29,T29)</f>
        <v>17</v>
      </c>
      <c r="V29" s="89">
        <f t="shared" ref="V29:V35" si="5">AVERAGE(C29:T29)*2</f>
        <v>87.647058823529406</v>
      </c>
      <c r="W29" s="35" t="s">
        <v>46</v>
      </c>
    </row>
    <row r="30" spans="1:23" ht="15.95" customHeight="1">
      <c r="A30" t="s">
        <v>144</v>
      </c>
      <c r="B30" s="35" t="s">
        <v>16</v>
      </c>
      <c r="C30">
        <v>42</v>
      </c>
      <c r="D30">
        <v>43</v>
      </c>
      <c r="E30">
        <v>48</v>
      </c>
      <c r="F30">
        <v>45</v>
      </c>
      <c r="G30">
        <v>46</v>
      </c>
      <c r="H30">
        <v>37</v>
      </c>
      <c r="I30">
        <v>43</v>
      </c>
      <c r="J30">
        <v>38</v>
      </c>
      <c r="K30">
        <v>49</v>
      </c>
      <c r="L30">
        <v>46</v>
      </c>
      <c r="M30">
        <v>46</v>
      </c>
      <c r="N30">
        <v>47</v>
      </c>
      <c r="P30">
        <v>47</v>
      </c>
      <c r="Q30">
        <v>48</v>
      </c>
      <c r="R30">
        <v>44</v>
      </c>
      <c r="S30">
        <v>34</v>
      </c>
      <c r="T30">
        <v>42</v>
      </c>
      <c r="U30" s="35">
        <f t="shared" si="4"/>
        <v>17</v>
      </c>
      <c r="V30" s="89">
        <f t="shared" si="5"/>
        <v>87.647058823529406</v>
      </c>
      <c r="W30" s="35" t="s">
        <v>116</v>
      </c>
    </row>
    <row r="31" spans="1:23" ht="15.95" customHeight="1">
      <c r="A31" t="s">
        <v>36</v>
      </c>
      <c r="C31">
        <v>35</v>
      </c>
      <c r="E31">
        <v>46</v>
      </c>
      <c r="F31">
        <v>46</v>
      </c>
      <c r="G31">
        <v>46</v>
      </c>
      <c r="H31">
        <v>48</v>
      </c>
      <c r="I31">
        <v>48</v>
      </c>
      <c r="J31">
        <v>46</v>
      </c>
      <c r="K31">
        <v>45</v>
      </c>
      <c r="L31">
        <v>41</v>
      </c>
      <c r="M31">
        <v>42</v>
      </c>
      <c r="N31">
        <v>48</v>
      </c>
      <c r="O31">
        <v>46</v>
      </c>
      <c r="P31">
        <v>43</v>
      </c>
      <c r="Q31">
        <v>43</v>
      </c>
      <c r="R31">
        <v>34</v>
      </c>
      <c r="S31">
        <v>44</v>
      </c>
      <c r="T31">
        <v>39</v>
      </c>
      <c r="U31" s="35">
        <f t="shared" si="4"/>
        <v>17</v>
      </c>
      <c r="V31" s="89">
        <f t="shared" si="5"/>
        <v>87.058823529411768</v>
      </c>
      <c r="W31" s="35" t="s">
        <v>12</v>
      </c>
    </row>
    <row r="32" spans="1:23" ht="15.95" customHeight="1">
      <c r="A32" t="s">
        <v>53</v>
      </c>
      <c r="B32" s="35" t="s">
        <v>15</v>
      </c>
      <c r="C32">
        <v>45</v>
      </c>
      <c r="D32">
        <v>40</v>
      </c>
      <c r="E32">
        <v>42</v>
      </c>
      <c r="F32">
        <v>41</v>
      </c>
      <c r="G32">
        <v>39</v>
      </c>
      <c r="H32">
        <v>40</v>
      </c>
      <c r="I32">
        <v>43</v>
      </c>
      <c r="J32">
        <v>47</v>
      </c>
      <c r="K32">
        <v>44</v>
      </c>
      <c r="L32">
        <v>49</v>
      </c>
      <c r="M32">
        <v>46</v>
      </c>
      <c r="O32">
        <v>45</v>
      </c>
      <c r="P32">
        <v>43</v>
      </c>
      <c r="Q32">
        <v>44</v>
      </c>
      <c r="R32">
        <v>47</v>
      </c>
      <c r="S32">
        <v>41</v>
      </c>
      <c r="U32" s="35">
        <f t="shared" si="4"/>
        <v>16</v>
      </c>
      <c r="V32" s="89">
        <f t="shared" si="5"/>
        <v>87</v>
      </c>
      <c r="W32" s="35" t="s">
        <v>46</v>
      </c>
    </row>
    <row r="33" spans="1:23" ht="15.95" customHeight="1">
      <c r="A33" t="s">
        <v>195</v>
      </c>
      <c r="C33">
        <v>40</v>
      </c>
      <c r="D33">
        <v>45</v>
      </c>
      <c r="E33">
        <v>42</v>
      </c>
      <c r="F33">
        <v>49</v>
      </c>
      <c r="G33">
        <v>37</v>
      </c>
      <c r="H33">
        <v>42</v>
      </c>
      <c r="J33">
        <v>46</v>
      </c>
      <c r="K33">
        <v>44</v>
      </c>
      <c r="L33">
        <v>45</v>
      </c>
      <c r="M33">
        <v>39</v>
      </c>
      <c r="O33">
        <v>44</v>
      </c>
      <c r="P33">
        <v>50</v>
      </c>
      <c r="Q33">
        <v>42</v>
      </c>
      <c r="R33">
        <v>44</v>
      </c>
      <c r="T33">
        <v>42</v>
      </c>
      <c r="U33" s="35">
        <f t="shared" si="4"/>
        <v>15</v>
      </c>
      <c r="V33" s="89">
        <f t="shared" si="5"/>
        <v>86.8</v>
      </c>
      <c r="W33" s="35" t="s">
        <v>86</v>
      </c>
    </row>
    <row r="34" spans="1:23" ht="15.95" customHeight="1">
      <c r="A34" t="s">
        <v>33</v>
      </c>
      <c r="C34">
        <v>44</v>
      </c>
      <c r="D34">
        <v>44</v>
      </c>
      <c r="E34">
        <v>43</v>
      </c>
      <c r="F34">
        <v>46</v>
      </c>
      <c r="G34">
        <v>45</v>
      </c>
      <c r="H34">
        <v>44</v>
      </c>
      <c r="I34">
        <v>18</v>
      </c>
      <c r="J34">
        <v>47</v>
      </c>
      <c r="K34">
        <v>44</v>
      </c>
      <c r="L34">
        <v>44</v>
      </c>
      <c r="M34">
        <v>46</v>
      </c>
      <c r="N34">
        <v>45</v>
      </c>
      <c r="O34">
        <v>45</v>
      </c>
      <c r="P34">
        <v>47</v>
      </c>
      <c r="Q34">
        <v>46</v>
      </c>
      <c r="R34">
        <v>45</v>
      </c>
      <c r="S34">
        <v>45</v>
      </c>
      <c r="T34">
        <v>42</v>
      </c>
      <c r="U34" s="35">
        <f t="shared" si="4"/>
        <v>18</v>
      </c>
      <c r="V34" s="89">
        <f t="shared" si="5"/>
        <v>86.666666666666671</v>
      </c>
      <c r="W34" s="35" t="s">
        <v>12</v>
      </c>
    </row>
    <row r="35" spans="1:23" ht="15.95" customHeight="1">
      <c r="A35" t="s">
        <v>40</v>
      </c>
      <c r="B35" s="35" t="s">
        <v>13</v>
      </c>
      <c r="C35">
        <v>44</v>
      </c>
      <c r="D35">
        <v>42</v>
      </c>
      <c r="E35">
        <v>44</v>
      </c>
      <c r="F35">
        <v>44</v>
      </c>
      <c r="G35">
        <v>42</v>
      </c>
      <c r="I35">
        <v>45</v>
      </c>
      <c r="J35">
        <v>46</v>
      </c>
      <c r="L35">
        <v>44</v>
      </c>
      <c r="M35">
        <v>44</v>
      </c>
      <c r="N35">
        <v>42</v>
      </c>
      <c r="O35">
        <v>42</v>
      </c>
      <c r="Q35">
        <v>42</v>
      </c>
      <c r="R35">
        <v>37</v>
      </c>
      <c r="S35">
        <v>45</v>
      </c>
      <c r="T35">
        <v>44</v>
      </c>
      <c r="U35" s="35">
        <f t="shared" si="4"/>
        <v>15</v>
      </c>
      <c r="V35" s="89">
        <f t="shared" si="5"/>
        <v>86.266666666666666</v>
      </c>
      <c r="W35" s="35" t="s">
        <v>12</v>
      </c>
    </row>
    <row r="36" spans="1:23" ht="15.95" customHeight="1"/>
    <row r="37" spans="1:23" ht="15.95" customHeight="1"/>
    <row r="38" spans="1:23" ht="15.95" customHeight="1">
      <c r="A38" t="s">
        <v>210</v>
      </c>
      <c r="B38" s="35" t="s">
        <v>13</v>
      </c>
      <c r="C38">
        <v>40</v>
      </c>
      <c r="D38">
        <v>41</v>
      </c>
      <c r="E38">
        <v>40</v>
      </c>
      <c r="G38">
        <v>47</v>
      </c>
      <c r="H38">
        <v>41</v>
      </c>
      <c r="I38">
        <v>40</v>
      </c>
      <c r="J38">
        <v>42</v>
      </c>
      <c r="K38">
        <v>36</v>
      </c>
      <c r="L38">
        <v>41</v>
      </c>
      <c r="M38">
        <v>39</v>
      </c>
      <c r="N38">
        <v>47</v>
      </c>
      <c r="O38">
        <v>36</v>
      </c>
      <c r="P38">
        <v>42</v>
      </c>
      <c r="Q38">
        <v>41</v>
      </c>
      <c r="R38">
        <v>36</v>
      </c>
      <c r="S38">
        <v>35</v>
      </c>
      <c r="U38" s="35">
        <f t="shared" ref="U38:U43" si="6">COUNT(C38:D38,E38,F38,G38,H38,I38,J38,K38,L38,M38,N38,O38,P38,Q38,R38,S38,T38)</f>
        <v>16</v>
      </c>
      <c r="V38" s="89">
        <f t="shared" ref="V38:V43" si="7">AVERAGE(C38:T38)*2</f>
        <v>80.5</v>
      </c>
      <c r="W38" s="35" t="s">
        <v>116</v>
      </c>
    </row>
    <row r="39" spans="1:23" ht="15.95" customHeight="1">
      <c r="A39" t="s">
        <v>123</v>
      </c>
      <c r="C39">
        <v>33</v>
      </c>
      <c r="D39">
        <v>42</v>
      </c>
      <c r="E39">
        <v>37</v>
      </c>
      <c r="F39">
        <v>36</v>
      </c>
      <c r="G39">
        <v>44</v>
      </c>
      <c r="H39">
        <v>41</v>
      </c>
      <c r="I39">
        <v>47</v>
      </c>
      <c r="J39">
        <v>40</v>
      </c>
      <c r="K39">
        <v>41</v>
      </c>
      <c r="L39">
        <v>39</v>
      </c>
      <c r="M39">
        <v>44</v>
      </c>
      <c r="N39">
        <v>41</v>
      </c>
      <c r="O39">
        <v>40</v>
      </c>
      <c r="P39">
        <v>41</v>
      </c>
      <c r="Q39">
        <v>41</v>
      </c>
      <c r="R39">
        <v>35</v>
      </c>
      <c r="S39">
        <v>34</v>
      </c>
      <c r="T39">
        <v>40</v>
      </c>
      <c r="U39" s="35">
        <f t="shared" si="6"/>
        <v>18</v>
      </c>
      <c r="V39" s="89">
        <f t="shared" si="7"/>
        <v>79.555555555555557</v>
      </c>
      <c r="W39" s="35" t="s">
        <v>116</v>
      </c>
    </row>
    <row r="40" spans="1:23" ht="15.95" customHeight="1">
      <c r="A40" t="s">
        <v>193</v>
      </c>
      <c r="C40">
        <v>35</v>
      </c>
      <c r="D40">
        <v>44</v>
      </c>
      <c r="E40">
        <v>34</v>
      </c>
      <c r="F40">
        <v>36</v>
      </c>
      <c r="G40">
        <v>43</v>
      </c>
      <c r="H40">
        <v>36</v>
      </c>
      <c r="I40">
        <v>40</v>
      </c>
      <c r="J40">
        <v>39</v>
      </c>
      <c r="K40">
        <v>39</v>
      </c>
      <c r="L40">
        <v>35</v>
      </c>
      <c r="M40">
        <v>36</v>
      </c>
      <c r="O40">
        <v>41</v>
      </c>
      <c r="P40">
        <v>46</v>
      </c>
      <c r="Q40">
        <v>42</v>
      </c>
      <c r="R40">
        <v>44</v>
      </c>
      <c r="S40">
        <v>40</v>
      </c>
      <c r="T40">
        <v>43</v>
      </c>
      <c r="U40" s="35">
        <f t="shared" si="6"/>
        <v>17</v>
      </c>
      <c r="V40" s="89">
        <f t="shared" si="7"/>
        <v>79.17647058823529</v>
      </c>
      <c r="W40" s="35" t="s">
        <v>86</v>
      </c>
    </row>
    <row r="41" spans="1:23" ht="15.95" customHeight="1">
      <c r="A41" t="s">
        <v>143</v>
      </c>
      <c r="B41" s="35" t="s">
        <v>13</v>
      </c>
      <c r="C41">
        <v>36</v>
      </c>
      <c r="D41">
        <v>33</v>
      </c>
      <c r="E41">
        <v>37</v>
      </c>
      <c r="F41">
        <v>39</v>
      </c>
      <c r="G41">
        <v>41</v>
      </c>
      <c r="H41">
        <v>40</v>
      </c>
      <c r="I41">
        <v>43</v>
      </c>
      <c r="J41">
        <v>42</v>
      </c>
      <c r="K41">
        <v>46</v>
      </c>
      <c r="L41">
        <v>35</v>
      </c>
      <c r="M41">
        <v>40</v>
      </c>
      <c r="N41">
        <v>43</v>
      </c>
      <c r="P41">
        <v>39</v>
      </c>
      <c r="Q41">
        <v>36</v>
      </c>
      <c r="R41">
        <v>45</v>
      </c>
      <c r="S41">
        <v>37</v>
      </c>
      <c r="U41" s="35">
        <f t="shared" si="6"/>
        <v>16</v>
      </c>
      <c r="V41" s="89">
        <f t="shared" si="7"/>
        <v>79</v>
      </c>
      <c r="W41" s="35" t="s">
        <v>116</v>
      </c>
    </row>
    <row r="42" spans="1:23" ht="15.95" customHeight="1">
      <c r="A42" t="s">
        <v>198</v>
      </c>
      <c r="C42">
        <v>38</v>
      </c>
      <c r="D42">
        <v>37</v>
      </c>
      <c r="E42">
        <v>36</v>
      </c>
      <c r="G42">
        <v>40</v>
      </c>
      <c r="H42">
        <v>37</v>
      </c>
      <c r="I42">
        <v>42</v>
      </c>
      <c r="J42">
        <v>39</v>
      </c>
      <c r="K42">
        <v>40</v>
      </c>
      <c r="L42">
        <v>38</v>
      </c>
      <c r="M42">
        <v>41</v>
      </c>
      <c r="O42">
        <v>42</v>
      </c>
      <c r="P42">
        <v>39</v>
      </c>
      <c r="Q42">
        <v>45</v>
      </c>
      <c r="R42">
        <v>39</v>
      </c>
      <c r="S42">
        <v>39</v>
      </c>
      <c r="T42">
        <v>39</v>
      </c>
      <c r="U42" s="35">
        <f t="shared" si="6"/>
        <v>16</v>
      </c>
      <c r="V42" s="89">
        <f t="shared" si="7"/>
        <v>78.875</v>
      </c>
      <c r="W42" s="35" t="s">
        <v>46</v>
      </c>
    </row>
    <row r="43" spans="1:23" ht="15.95" customHeight="1">
      <c r="A43" t="s">
        <v>176</v>
      </c>
      <c r="C43">
        <v>34</v>
      </c>
      <c r="D43">
        <v>40</v>
      </c>
      <c r="E43">
        <v>38</v>
      </c>
      <c r="G43">
        <v>35</v>
      </c>
      <c r="H43">
        <v>40</v>
      </c>
      <c r="I43">
        <v>43</v>
      </c>
      <c r="J43">
        <v>44</v>
      </c>
      <c r="K43">
        <v>41</v>
      </c>
      <c r="M43">
        <v>42</v>
      </c>
      <c r="O43">
        <v>35</v>
      </c>
      <c r="Q43">
        <v>37</v>
      </c>
      <c r="R43">
        <v>39</v>
      </c>
      <c r="S43">
        <v>40</v>
      </c>
      <c r="T43">
        <v>42</v>
      </c>
      <c r="U43" s="35">
        <f t="shared" si="6"/>
        <v>14</v>
      </c>
      <c r="V43" s="89">
        <f t="shared" si="7"/>
        <v>78.571428571428569</v>
      </c>
      <c r="W43" s="35" t="s">
        <v>12</v>
      </c>
    </row>
    <row r="44" spans="1:23" ht="15.95" customHeight="1"/>
    <row r="45" spans="1:23" ht="15.95" customHeight="1"/>
    <row r="46" spans="1:23" ht="15.95" customHeight="1"/>
    <row r="47" spans="1:23" ht="15.95" customHeight="1"/>
    <row r="48" spans="1:23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.95" customHeight="1"/>
    <row r="133" ht="15.95" customHeight="1"/>
    <row r="134" ht="15.95" customHeight="1"/>
    <row r="135" ht="15.95" customHeight="1"/>
    <row r="136" ht="15.95" customHeight="1"/>
    <row r="137" ht="15.95" customHeight="1"/>
    <row r="138" ht="15.95" customHeight="1"/>
    <row r="139" ht="15.95" customHeight="1"/>
    <row r="140" ht="15.95" customHeight="1"/>
    <row r="141" ht="15.95" customHeight="1"/>
    <row r="142" ht="15.95" customHeight="1"/>
    <row r="143" ht="15.95" customHeight="1"/>
    <row r="144" ht="15.95" customHeight="1"/>
    <row r="145" ht="15.95" customHeight="1"/>
    <row r="146" ht="15.95" customHeight="1"/>
    <row r="147" ht="15.95" customHeight="1"/>
    <row r="148" ht="15.95" customHeight="1"/>
    <row r="149" ht="15.95" customHeight="1"/>
    <row r="150" ht="15.95" customHeight="1"/>
    <row r="151" ht="15.95" customHeight="1"/>
    <row r="152" ht="15.95" customHeight="1"/>
    <row r="153" ht="15.95" customHeight="1"/>
    <row r="154" ht="15.95" customHeight="1"/>
    <row r="155" ht="15.95" customHeight="1"/>
    <row r="156" ht="15.95" customHeight="1"/>
    <row r="157" ht="15.95" customHeight="1"/>
    <row r="158" ht="15.95" customHeight="1"/>
    <row r="159" ht="15.95" customHeight="1"/>
    <row r="160" ht="15.95" customHeight="1"/>
    <row r="161" ht="15.95" customHeight="1"/>
    <row r="162" ht="15.95" customHeight="1"/>
    <row r="163" ht="15.95" customHeight="1"/>
    <row r="164" ht="15.95" customHeight="1"/>
    <row r="165" ht="15.95" customHeight="1"/>
    <row r="166" ht="15.95" customHeight="1"/>
    <row r="167" ht="15.95" customHeight="1"/>
    <row r="168" ht="15.95" customHeight="1"/>
    <row r="169" ht="15.95" customHeight="1"/>
    <row r="170" ht="15.95" customHeight="1"/>
    <row r="171" ht="15.95" customHeight="1"/>
    <row r="172" ht="15.95" customHeight="1"/>
    <row r="173" ht="15.95" customHeight="1"/>
    <row r="174" ht="15.95" customHeight="1"/>
    <row r="175" ht="15.95" customHeight="1"/>
    <row r="176" ht="15.95" customHeight="1"/>
    <row r="177" ht="15.95" customHeight="1"/>
    <row r="178" ht="15.95" customHeight="1"/>
    <row r="179" ht="15.95" customHeight="1"/>
    <row r="180" ht="15.95" customHeight="1"/>
    <row r="181" ht="15.95" customHeight="1"/>
    <row r="182" ht="15.95" customHeight="1"/>
    <row r="183" ht="15.95" customHeight="1"/>
    <row r="184" ht="15.95" customHeight="1"/>
    <row r="185" ht="15.95" customHeight="1"/>
    <row r="186" ht="15.95" customHeight="1"/>
    <row r="187" ht="15.95" customHeight="1"/>
    <row r="188" ht="15.95" customHeight="1"/>
    <row r="189" ht="15.95" customHeight="1"/>
    <row r="190" ht="15.95" customHeight="1"/>
    <row r="191" ht="15.95" customHeight="1"/>
    <row r="192" ht="15.95" customHeight="1"/>
    <row r="193" ht="15.95" customHeight="1"/>
    <row r="194" ht="15.95" customHeight="1"/>
    <row r="195" ht="15.95" customHeight="1"/>
    <row r="196" ht="15.95" customHeight="1"/>
    <row r="197" ht="15.95" customHeight="1"/>
    <row r="198" ht="15.95" customHeight="1"/>
    <row r="199" ht="15.95" customHeight="1"/>
    <row r="200" ht="15.95" customHeight="1"/>
    <row r="201" ht="15.95" customHeight="1"/>
    <row r="202" ht="15.95" customHeight="1"/>
    <row r="203" ht="15.95" customHeight="1"/>
    <row r="204" ht="15.95" customHeight="1"/>
    <row r="205" ht="15.95" customHeight="1"/>
    <row r="206" ht="15.95" customHeight="1"/>
    <row r="207" ht="15.95" customHeight="1"/>
    <row r="208" ht="15.95" customHeight="1"/>
    <row r="209" ht="15.95" customHeight="1"/>
    <row r="210" ht="15.95" customHeight="1"/>
    <row r="211" ht="15.95" customHeight="1"/>
    <row r="212" ht="15.95" customHeight="1"/>
    <row r="213" ht="15.95" customHeight="1"/>
    <row r="214" ht="15.95" customHeight="1"/>
    <row r="215" ht="15.95" customHeight="1"/>
    <row r="216" ht="15.95" customHeight="1"/>
    <row r="217" ht="15.95" customHeight="1"/>
    <row r="218" ht="15.95" customHeight="1"/>
    <row r="219" ht="15.95" customHeight="1"/>
    <row r="220" ht="15.95" customHeight="1"/>
    <row r="221" ht="15.95" customHeight="1"/>
    <row r="222" ht="15.95" customHeight="1"/>
    <row r="223" ht="15.95" customHeight="1"/>
  </sheetData>
  <sheetProtection sort="0" autoFilter="0"/>
  <pageMargins left="0.45" right="0.45" top="0.29570000000000002" bottom="0.29570000000000002" header="0.75" footer="0.75"/>
  <pageSetup fitToWidth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4</vt:i4>
      </vt:variant>
    </vt:vector>
  </HeadingPairs>
  <TitlesOfParts>
    <vt:vector size="14" baseType="lpstr">
      <vt:lpstr>CARROLL</vt:lpstr>
      <vt:lpstr>CELERON</vt:lpstr>
      <vt:lpstr>BUSTI</vt:lpstr>
      <vt:lpstr>RANDOLPH</vt:lpstr>
      <vt:lpstr>Team_Points</vt:lpstr>
      <vt:lpstr>FIRST_25__50</vt:lpstr>
      <vt:lpstr>1st_half_stats</vt:lpstr>
      <vt:lpstr>Class_status_</vt:lpstr>
      <vt:lpstr>FINAL_STATS</vt:lpstr>
      <vt:lpstr>Sheet1</vt:lpstr>
      <vt:lpstr>BUSTI!Print_Area</vt:lpstr>
      <vt:lpstr>CELERON!Print_Area</vt:lpstr>
      <vt:lpstr>FINAL_STATS!Print_Area</vt:lpstr>
      <vt:lpstr>RANDOLPH!Print_Area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nowacki</dc:creator>
  <cp:lastModifiedBy>nowacki</cp:lastModifiedBy>
  <cp:revision>29</cp:revision>
  <cp:lastPrinted>2016-08-25T17:42:25Z</cp:lastPrinted>
  <dcterms:created xsi:type="dcterms:W3CDTF">2000-12-28T00:52:27Z</dcterms:created>
  <dcterms:modified xsi:type="dcterms:W3CDTF">2016-08-30T18:26:48Z</dcterms:modified>
</cp:coreProperties>
</file>