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jldj\OneDrive\Documents\Trap Leagues fall winter 2020 2021\"/>
    </mc:Choice>
  </mc:AlternateContent>
  <xr:revisionPtr revIDLastSave="0" documentId="8_{40E53108-F0B0-49D5-A9BB-2EC34A938F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USTI" sheetId="3" r:id="rId1"/>
    <sheet name="CARROLL" sheetId="1" r:id="rId2"/>
    <sheet name="CELORON" sheetId="2" r:id="rId3"/>
    <sheet name="RANDOLPH" sheetId="4" r:id="rId4"/>
    <sheet name="LEAGUE FEES &amp; STANDINGS" sheetId="5" r:id="rId5"/>
    <sheet name="20-- FIRST_25__50 (2)" sheetId="14" r:id="rId6"/>
    <sheet name="final averages" sheetId="11" r:id="rId7"/>
  </sheets>
  <definedNames>
    <definedName name="_xlnm._FilterDatabase" localSheetId="0" hidden="1">BUSTI!$A$1:$V$3</definedName>
    <definedName name="_xlnm._FilterDatabase" localSheetId="1" hidden="1">CARROLL!$A$1:$AC$7</definedName>
    <definedName name="_xlnm._FilterDatabase" localSheetId="2" hidden="1">CELORON!$A$1:$AC$5</definedName>
    <definedName name="_xlnm._FilterDatabase" localSheetId="3" hidden="1">RANDOLPH!$A$1:$V$3</definedName>
    <definedName name="_xlnm.Print_Area" localSheetId="0">BUSTI!$A$1:$AF$30</definedName>
    <definedName name="_xlnm.Print_Area" localSheetId="2">CELORON!$A$1:$AG$13</definedName>
    <definedName name="_xlnm.Print_Area" localSheetId="3">RANDOLPH!$A$1:$AF$7</definedName>
  </definedNames>
  <calcPr calcId="191029"/>
</workbook>
</file>

<file path=xl/calcChain.xml><?xml version="1.0" encoding="utf-8"?>
<calcChain xmlns="http://schemas.openxmlformats.org/spreadsheetml/2006/main">
  <c r="U37" i="2" l="1"/>
  <c r="V37" i="2"/>
  <c r="U38" i="2"/>
  <c r="V38" i="2"/>
  <c r="U6" i="5"/>
  <c r="U5" i="5"/>
  <c r="U4" i="5"/>
  <c r="U3" i="5"/>
  <c r="U29" i="4"/>
  <c r="V29" i="4"/>
  <c r="U32" i="4"/>
  <c r="V32" i="4"/>
  <c r="U40" i="4"/>
  <c r="V40" i="4"/>
  <c r="U45" i="1"/>
  <c r="V45" i="1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Q51" i="4"/>
  <c r="R51" i="4"/>
  <c r="S51" i="4"/>
  <c r="T51" i="4"/>
  <c r="P55" i="1"/>
  <c r="Q55" i="1"/>
  <c r="R55" i="1"/>
  <c r="S55" i="1"/>
  <c r="T55" i="1"/>
  <c r="D50" i="2"/>
  <c r="E50" i="2"/>
  <c r="F50" i="2"/>
  <c r="G50" i="2"/>
  <c r="H50" i="2"/>
  <c r="I50" i="2"/>
  <c r="J50" i="2"/>
  <c r="K50" i="2"/>
  <c r="L50" i="2"/>
  <c r="M50" i="2"/>
  <c r="N50" i="2"/>
  <c r="O50" i="2"/>
  <c r="P50" i="2"/>
  <c r="Q50" i="2"/>
  <c r="R50" i="2"/>
  <c r="S50" i="2"/>
  <c r="T50" i="2"/>
  <c r="U44" i="1"/>
  <c r="V44" i="1"/>
  <c r="D55" i="1"/>
  <c r="E55" i="1"/>
  <c r="F55" i="1"/>
  <c r="G55" i="1"/>
  <c r="H55" i="1"/>
  <c r="I55" i="1"/>
  <c r="J55" i="1"/>
  <c r="K55" i="1"/>
  <c r="L55" i="1"/>
  <c r="M55" i="1"/>
  <c r="N55" i="1"/>
  <c r="O55" i="1"/>
  <c r="U22" i="1"/>
  <c r="V22" i="1"/>
  <c r="U37" i="1"/>
  <c r="V37" i="1"/>
  <c r="U10" i="1"/>
  <c r="V10" i="1"/>
  <c r="U32" i="1"/>
  <c r="V32" i="1"/>
  <c r="U33" i="1"/>
  <c r="V33" i="1"/>
  <c r="U11" i="1"/>
  <c r="V11" i="1"/>
  <c r="U25" i="1"/>
  <c r="V25" i="1"/>
  <c r="U12" i="1"/>
  <c r="V12" i="1"/>
  <c r="U13" i="4"/>
  <c r="V13" i="4"/>
  <c r="U15" i="3"/>
  <c r="V15" i="3"/>
  <c r="U37" i="3"/>
  <c r="V37" i="3"/>
  <c r="U12" i="2"/>
  <c r="V12" i="2"/>
  <c r="U34" i="2" l="1"/>
  <c r="V34" i="2"/>
  <c r="U17" i="2"/>
  <c r="V17" i="2"/>
  <c r="U18" i="2"/>
  <c r="V18" i="2"/>
  <c r="U20" i="1"/>
  <c r="V20" i="1"/>
  <c r="U13" i="1"/>
  <c r="V13" i="1"/>
  <c r="U21" i="3"/>
  <c r="V21" i="3"/>
  <c r="U27" i="3"/>
  <c r="V27" i="3"/>
  <c r="U28" i="3"/>
  <c r="V28" i="3"/>
  <c r="U29" i="2"/>
  <c r="V29" i="2"/>
  <c r="U30" i="2"/>
  <c r="V30" i="2"/>
  <c r="U23" i="4"/>
  <c r="V23" i="4"/>
  <c r="U15" i="4"/>
  <c r="V15" i="4"/>
  <c r="U35" i="2"/>
  <c r="V35" i="2"/>
  <c r="U20" i="2"/>
  <c r="V20" i="2"/>
  <c r="U39" i="1"/>
  <c r="V39" i="1"/>
  <c r="U40" i="1"/>
  <c r="V40" i="1"/>
  <c r="U33" i="3"/>
  <c r="V33" i="3"/>
  <c r="U49" i="4"/>
  <c r="V49" i="4"/>
  <c r="U38" i="4"/>
  <c r="V38" i="4"/>
  <c r="U21" i="2"/>
  <c r="V21" i="2"/>
  <c r="U22" i="2"/>
  <c r="V22" i="2"/>
  <c r="U23" i="2"/>
  <c r="V23" i="2"/>
  <c r="U24" i="2"/>
  <c r="V24" i="2"/>
  <c r="U25" i="2"/>
  <c r="V25" i="2"/>
  <c r="U26" i="2"/>
  <c r="V26" i="2"/>
  <c r="U15" i="1"/>
  <c r="V15" i="1"/>
  <c r="U31" i="1"/>
  <c r="V31" i="1"/>
  <c r="U5" i="1"/>
  <c r="V5" i="1"/>
  <c r="V5" i="2"/>
  <c r="U4" i="2"/>
  <c r="U5" i="2"/>
  <c r="U53" i="1"/>
  <c r="V53" i="1"/>
  <c r="U16" i="1"/>
  <c r="V16" i="1"/>
  <c r="U37" i="4"/>
  <c r="V37" i="4"/>
  <c r="U6" i="4"/>
  <c r="V6" i="4"/>
  <c r="U7" i="4"/>
  <c r="V7" i="4"/>
  <c r="U27" i="1"/>
  <c r="V27" i="1"/>
  <c r="U28" i="1"/>
  <c r="V28" i="1"/>
  <c r="U41" i="1"/>
  <c r="V41" i="1"/>
  <c r="U24" i="1"/>
  <c r="V24" i="1"/>
  <c r="U26" i="1"/>
  <c r="V26" i="1"/>
  <c r="U49" i="1"/>
  <c r="V49" i="1"/>
  <c r="U50" i="1"/>
  <c r="V50" i="1"/>
  <c r="U11" i="3"/>
  <c r="V11" i="3"/>
  <c r="U31" i="2"/>
  <c r="V31" i="2"/>
  <c r="U42" i="4"/>
  <c r="V42" i="4"/>
  <c r="U4" i="4"/>
  <c r="V4" i="4"/>
  <c r="U11" i="4"/>
  <c r="V11" i="4"/>
  <c r="U12" i="4"/>
  <c r="V12" i="4"/>
  <c r="U7" i="1"/>
  <c r="V7" i="1"/>
  <c r="U8" i="1"/>
  <c r="V8" i="1"/>
  <c r="U9" i="1"/>
  <c r="V9" i="1"/>
  <c r="U7" i="3"/>
  <c r="V7" i="3"/>
  <c r="U8" i="3"/>
  <c r="V8" i="3"/>
  <c r="U9" i="3"/>
  <c r="V9" i="3"/>
  <c r="U10" i="3"/>
  <c r="V10" i="3"/>
  <c r="U12" i="3"/>
  <c r="V12" i="3"/>
  <c r="U13" i="3"/>
  <c r="V13" i="3"/>
  <c r="U14" i="3"/>
  <c r="V14" i="3"/>
  <c r="U16" i="3"/>
  <c r="V16" i="3"/>
  <c r="U17" i="3"/>
  <c r="V17" i="3"/>
  <c r="U84" i="11"/>
  <c r="V84" i="11"/>
  <c r="U65" i="11"/>
  <c r="V65" i="11"/>
  <c r="U45" i="11"/>
  <c r="V45" i="11"/>
  <c r="U25" i="11"/>
  <c r="V25" i="11"/>
  <c r="U12" i="5"/>
  <c r="U13" i="5"/>
  <c r="U14" i="5"/>
  <c r="U11" i="5"/>
  <c r="K12" i="5"/>
  <c r="K13" i="5"/>
  <c r="K14" i="5"/>
  <c r="K11" i="5"/>
  <c r="U6" i="2"/>
  <c r="V6" i="2"/>
  <c r="U7" i="2"/>
  <c r="V7" i="2"/>
  <c r="U8" i="2"/>
  <c r="V8" i="2"/>
  <c r="U9" i="2"/>
  <c r="V9" i="2"/>
  <c r="U10" i="2"/>
  <c r="V10" i="2"/>
  <c r="U11" i="2"/>
  <c r="V11" i="2"/>
  <c r="U13" i="2"/>
  <c r="V13" i="2"/>
  <c r="U14" i="2"/>
  <c r="V14" i="2"/>
  <c r="U15" i="2"/>
  <c r="V15" i="2"/>
  <c r="U16" i="2"/>
  <c r="V16" i="2"/>
  <c r="U19" i="2"/>
  <c r="V19" i="2"/>
  <c r="U27" i="2"/>
  <c r="V27" i="2"/>
  <c r="U28" i="2"/>
  <c r="V28" i="2"/>
  <c r="U32" i="2"/>
  <c r="V32" i="2"/>
  <c r="U33" i="2"/>
  <c r="V33" i="2"/>
  <c r="AB35" i="2"/>
  <c r="AC35" i="2"/>
  <c r="U36" i="2"/>
  <c r="V36" i="2"/>
  <c r="U39" i="2"/>
  <c r="V39" i="2"/>
  <c r="U40" i="2"/>
  <c r="V40" i="2"/>
  <c r="U41" i="2"/>
  <c r="V41" i="2"/>
  <c r="U42" i="2"/>
  <c r="V42" i="2"/>
  <c r="U43" i="2"/>
  <c r="V43" i="2"/>
  <c r="U44" i="2"/>
  <c r="V44" i="2"/>
  <c r="U45" i="2"/>
  <c r="V45" i="2"/>
  <c r="U46" i="2"/>
  <c r="V46" i="2"/>
  <c r="U47" i="2"/>
  <c r="V47" i="2"/>
  <c r="U5" i="4"/>
  <c r="V5" i="4"/>
  <c r="U8" i="4"/>
  <c r="V8" i="4"/>
  <c r="U9" i="4"/>
  <c r="V9" i="4"/>
  <c r="U10" i="4"/>
  <c r="V10" i="4"/>
  <c r="U14" i="4"/>
  <c r="V14" i="4"/>
  <c r="U16" i="4"/>
  <c r="V16" i="4"/>
  <c r="U17" i="4"/>
  <c r="V17" i="4"/>
  <c r="U18" i="4"/>
  <c r="V18" i="4"/>
  <c r="U19" i="4"/>
  <c r="V19" i="4"/>
  <c r="U20" i="4"/>
  <c r="V20" i="4"/>
  <c r="U21" i="4"/>
  <c r="V21" i="4"/>
  <c r="U22" i="4"/>
  <c r="V22" i="4"/>
  <c r="U24" i="4"/>
  <c r="V24" i="4"/>
  <c r="U25" i="4"/>
  <c r="V25" i="4"/>
  <c r="U26" i="4"/>
  <c r="V26" i="4"/>
  <c r="U27" i="4"/>
  <c r="V27" i="4"/>
  <c r="U28" i="4"/>
  <c r="V28" i="4"/>
  <c r="U30" i="4"/>
  <c r="V30" i="4"/>
  <c r="U31" i="4"/>
  <c r="V31" i="4"/>
  <c r="U33" i="4"/>
  <c r="V33" i="4"/>
  <c r="U34" i="4"/>
  <c r="V34" i="4"/>
  <c r="U35" i="4"/>
  <c r="V35" i="4"/>
  <c r="U36" i="4"/>
  <c r="V36" i="4"/>
  <c r="U39" i="4"/>
  <c r="V39" i="4"/>
  <c r="U41" i="4"/>
  <c r="V41" i="4"/>
  <c r="U43" i="4"/>
  <c r="V43" i="4"/>
  <c r="U44" i="4"/>
  <c r="V44" i="4"/>
  <c r="U45" i="4"/>
  <c r="V45" i="4"/>
  <c r="U46" i="4"/>
  <c r="V46" i="4"/>
  <c r="U47" i="4"/>
  <c r="V47" i="4"/>
  <c r="U48" i="4"/>
  <c r="V48" i="4"/>
  <c r="V4" i="2"/>
  <c r="U6" i="1"/>
  <c r="V6" i="1"/>
  <c r="U14" i="1"/>
  <c r="V14" i="1"/>
  <c r="U17" i="1"/>
  <c r="V17" i="1"/>
  <c r="U18" i="1"/>
  <c r="V18" i="1"/>
  <c r="U19" i="1"/>
  <c r="V19" i="1"/>
  <c r="U21" i="1"/>
  <c r="V21" i="1"/>
  <c r="U23" i="1"/>
  <c r="V23" i="1"/>
  <c r="U29" i="1"/>
  <c r="V29" i="1"/>
  <c r="U30" i="1"/>
  <c r="V30" i="1"/>
  <c r="U34" i="1"/>
  <c r="V34" i="1"/>
  <c r="U35" i="1"/>
  <c r="V35" i="1"/>
  <c r="U36" i="1"/>
  <c r="V36" i="1"/>
  <c r="U38" i="1"/>
  <c r="V38" i="1"/>
  <c r="U42" i="1"/>
  <c r="V42" i="1"/>
  <c r="U43" i="1"/>
  <c r="V43" i="1"/>
  <c r="U46" i="1"/>
  <c r="V46" i="1"/>
  <c r="U47" i="1"/>
  <c r="V47" i="1"/>
  <c r="U48" i="1"/>
  <c r="V48" i="1"/>
  <c r="U51" i="1"/>
  <c r="V51" i="1"/>
  <c r="U52" i="1"/>
  <c r="V52" i="1"/>
  <c r="V4" i="1"/>
  <c r="U4" i="1"/>
  <c r="U4" i="3"/>
  <c r="U5" i="3"/>
  <c r="U6" i="3"/>
  <c r="U18" i="3"/>
  <c r="U19" i="3"/>
  <c r="U20" i="3"/>
  <c r="U24" i="3"/>
  <c r="U25" i="3"/>
  <c r="U22" i="3"/>
  <c r="U23" i="3"/>
  <c r="U26" i="3"/>
  <c r="U29" i="3"/>
  <c r="U30" i="3"/>
  <c r="U31" i="3"/>
  <c r="U32" i="3"/>
  <c r="U34" i="3"/>
  <c r="U35" i="3"/>
  <c r="U36" i="3"/>
  <c r="U38" i="3"/>
  <c r="V5" i="3"/>
  <c r="V6" i="3"/>
  <c r="V18" i="3"/>
  <c r="V19" i="3"/>
  <c r="V20" i="3"/>
  <c r="V24" i="3"/>
  <c r="V25" i="3"/>
  <c r="V22" i="3"/>
  <c r="V23" i="3"/>
  <c r="V26" i="3"/>
  <c r="V29" i="3"/>
  <c r="V30" i="3"/>
  <c r="V31" i="3"/>
  <c r="V32" i="3"/>
  <c r="V34" i="3"/>
  <c r="V35" i="3"/>
  <c r="V36" i="3"/>
  <c r="V38" i="3"/>
  <c r="V4" i="3"/>
  <c r="T40" i="3"/>
  <c r="S40" i="3"/>
  <c r="R40" i="3"/>
  <c r="Q40" i="3"/>
  <c r="P40" i="3"/>
  <c r="O40" i="3"/>
  <c r="U51" i="4" l="1"/>
  <c r="U55" i="1"/>
  <c r="U40" i="3"/>
  <c r="C50" i="2" l="1"/>
  <c r="U16" i="5" l="1"/>
  <c r="V4" i="11" l="1"/>
  <c r="V5" i="11"/>
  <c r="V6" i="11"/>
  <c r="V7" i="11"/>
  <c r="V8" i="11"/>
  <c r="V9" i="11"/>
  <c r="V10" i="11"/>
  <c r="V11" i="11"/>
  <c r="V13" i="11"/>
  <c r="V12" i="11"/>
  <c r="V14" i="11"/>
  <c r="V15" i="11"/>
  <c r="V16" i="11"/>
  <c r="V17" i="11"/>
  <c r="V22" i="11"/>
  <c r="V20" i="11"/>
  <c r="V18" i="11"/>
  <c r="V23" i="11"/>
  <c r="V21" i="11"/>
  <c r="V19" i="11"/>
  <c r="V24" i="11"/>
  <c r="V28" i="11"/>
  <c r="V27" i="11"/>
  <c r="V29" i="11"/>
  <c r="V26" i="11"/>
  <c r="V30" i="11"/>
  <c r="V34" i="11"/>
  <c r="V31" i="11"/>
  <c r="V32" i="11"/>
  <c r="V35" i="11"/>
  <c r="V33" i="11"/>
  <c r="V36" i="11"/>
  <c r="V37" i="11"/>
  <c r="V40" i="11"/>
  <c r="V39" i="11"/>
  <c r="V38" i="11"/>
  <c r="V41" i="11"/>
  <c r="V44" i="11"/>
  <c r="V42" i="11"/>
  <c r="V43" i="11"/>
  <c r="V46" i="11"/>
  <c r="V47" i="11"/>
  <c r="V50" i="11"/>
  <c r="V48" i="11"/>
  <c r="V51" i="11"/>
  <c r="V49" i="11"/>
  <c r="V52" i="11"/>
  <c r="V55" i="11"/>
  <c r="V53" i="11"/>
  <c r="V54" i="11"/>
  <c r="V56" i="11"/>
  <c r="V58" i="11"/>
  <c r="V57" i="11"/>
  <c r="V59" i="11"/>
  <c r="V60" i="11"/>
  <c r="V61" i="11"/>
  <c r="V62" i="11"/>
  <c r="V63" i="11"/>
  <c r="V64" i="11"/>
  <c r="V66" i="11"/>
  <c r="V67" i="11"/>
  <c r="V68" i="11"/>
  <c r="V69" i="11"/>
  <c r="V71" i="11"/>
  <c r="V72" i="11"/>
  <c r="V70" i="11"/>
  <c r="V73" i="11"/>
  <c r="V74" i="11"/>
  <c r="V78" i="11"/>
  <c r="V77" i="11"/>
  <c r="V75" i="11"/>
  <c r="V76" i="11"/>
  <c r="V79" i="11"/>
  <c r="V80" i="11"/>
  <c r="V81" i="11"/>
  <c r="V82" i="11"/>
  <c r="V83" i="11"/>
  <c r="V85" i="11"/>
  <c r="V86" i="11"/>
  <c r="V87" i="11"/>
  <c r="V88" i="11"/>
  <c r="V89" i="11"/>
  <c r="V90" i="11"/>
  <c r="V91" i="11"/>
  <c r="V92" i="11"/>
  <c r="V93" i="11"/>
  <c r="V94" i="11"/>
  <c r="V95" i="11"/>
  <c r="V96" i="11"/>
  <c r="V97" i="11"/>
  <c r="V98" i="11"/>
  <c r="V99" i="11"/>
  <c r="V100" i="11"/>
  <c r="V101" i="11"/>
  <c r="V102" i="11"/>
  <c r="V3" i="11"/>
  <c r="U72" i="11" l="1"/>
  <c r="U40" i="11"/>
  <c r="U32" i="11"/>
  <c r="U22" i="11"/>
  <c r="U33" i="11"/>
  <c r="U27" i="11"/>
  <c r="U38" i="11"/>
  <c r="U4" i="11"/>
  <c r="U78" i="11"/>
  <c r="U95" i="11"/>
  <c r="U70" i="11"/>
  <c r="U9" i="11"/>
  <c r="U53" i="11"/>
  <c r="U19" i="11"/>
  <c r="U8" i="11"/>
  <c r="U44" i="11"/>
  <c r="U75" i="11"/>
  <c r="U61" i="11"/>
  <c r="U91" i="11"/>
  <c r="U29" i="11"/>
  <c r="U87" i="11"/>
  <c r="U21" i="11"/>
  <c r="U15" i="11"/>
  <c r="U34" i="11"/>
  <c r="U47" i="11"/>
  <c r="U3" i="11"/>
  <c r="U37" i="11"/>
  <c r="U24" i="11"/>
  <c r="U79" i="11"/>
  <c r="U12" i="11"/>
  <c r="U49" i="11"/>
  <c r="U50" i="11"/>
  <c r="U18" i="11"/>
  <c r="U97" i="11"/>
  <c r="U59" i="11"/>
  <c r="U48" i="11"/>
  <c r="U30" i="11"/>
  <c r="U94" i="11"/>
  <c r="U96" i="11"/>
  <c r="U57" i="11"/>
  <c r="U55" i="11"/>
  <c r="U52" i="11"/>
  <c r="U60" i="11"/>
  <c r="U76" i="11"/>
  <c r="U92" i="11"/>
  <c r="U26" i="11"/>
  <c r="U71" i="11"/>
  <c r="U80" i="11"/>
  <c r="U100" i="11"/>
  <c r="U36" i="11"/>
  <c r="U62" i="11"/>
  <c r="U43" i="11"/>
  <c r="U89" i="11"/>
  <c r="U14" i="11"/>
  <c r="U42" i="11"/>
  <c r="U73" i="11"/>
  <c r="U93" i="11"/>
  <c r="U7" i="11"/>
  <c r="U98" i="11"/>
  <c r="U82" i="11"/>
  <c r="U74" i="11"/>
  <c r="U83" i="11"/>
  <c r="U101" i="11"/>
  <c r="U46" i="11"/>
  <c r="U85" i="11"/>
  <c r="U6" i="11"/>
  <c r="U13" i="11"/>
  <c r="U20" i="11"/>
  <c r="U102" i="11"/>
  <c r="U16" i="11"/>
  <c r="U88" i="11"/>
  <c r="U99" i="11"/>
  <c r="U69" i="11"/>
  <c r="U63" i="11"/>
  <c r="U51" i="11"/>
  <c r="U90" i="11"/>
  <c r="U11" i="11"/>
  <c r="U67" i="11"/>
  <c r="U81" i="11"/>
  <c r="U23" i="11"/>
  <c r="U10" i="11"/>
  <c r="U58" i="11"/>
  <c r="U28" i="11"/>
  <c r="U54" i="11"/>
  <c r="U56" i="11"/>
  <c r="U66" i="11"/>
  <c r="U35" i="11"/>
  <c r="U39" i="11"/>
  <c r="U86" i="11"/>
  <c r="U5" i="11"/>
  <c r="U68" i="11"/>
  <c r="U41" i="11"/>
  <c r="U64" i="11"/>
  <c r="U17" i="11"/>
  <c r="U77" i="11"/>
  <c r="U31" i="11"/>
  <c r="D40" i="3" l="1"/>
  <c r="E40" i="3"/>
  <c r="F40" i="3"/>
  <c r="G40" i="3"/>
  <c r="H40" i="3"/>
  <c r="I40" i="3"/>
  <c r="J40" i="3"/>
  <c r="K40" i="3"/>
  <c r="L40" i="3"/>
  <c r="M40" i="3"/>
  <c r="N40" i="3"/>
  <c r="C40" i="3"/>
  <c r="C55" i="1" l="1"/>
  <c r="C51" i="4" l="1"/>
  <c r="U50" i="2" l="1"/>
  <c r="K16" i="5"/>
</calcChain>
</file>

<file path=xl/sharedStrings.xml><?xml version="1.0" encoding="utf-8"?>
<sst xmlns="http://schemas.openxmlformats.org/spreadsheetml/2006/main" count="602" uniqueCount="223">
  <si>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</si>
  <si>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</si>
  <si>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</si>
  <si>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</si>
  <si>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</si>
  <si>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</si>
  <si>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</si>
  <si>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</si>
  <si>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BUS</t>
  </si>
  <si>
    <t>RAN</t>
  </si>
  <si>
    <t>CEL</t>
  </si>
  <si>
    <t>SHOOTER</t>
  </si>
  <si>
    <t>CA</t>
  </si>
  <si>
    <t>Vet</t>
  </si>
  <si>
    <t>SV</t>
  </si>
  <si>
    <t>SSV</t>
  </si>
  <si>
    <t>Lee, Ray</t>
  </si>
  <si>
    <t>L</t>
  </si>
  <si>
    <t>Mackey, Mike</t>
  </si>
  <si>
    <t>Nelson, Marty</t>
  </si>
  <si>
    <t>Nowacki, Jim</t>
  </si>
  <si>
    <t>Prentice, Paul</t>
  </si>
  <si>
    <t>Travis, Chuck</t>
  </si>
  <si>
    <t>ATTENDANCE</t>
  </si>
  <si>
    <t>CAR</t>
  </si>
  <si>
    <t>CE</t>
  </si>
  <si>
    <t>Carter, Scott</t>
  </si>
  <si>
    <t>Corbran, Rose</t>
  </si>
  <si>
    <t>Foster, Rich</t>
  </si>
  <si>
    <t>Graham, Rob</t>
  </si>
  <si>
    <t>Harmon, Ron</t>
  </si>
  <si>
    <t>Hulings, Scott</t>
  </si>
  <si>
    <t>Johnson, Don</t>
  </si>
  <si>
    <t>Kingsley, Dave</t>
  </si>
  <si>
    <t>Lineman, Randy</t>
  </si>
  <si>
    <t>Nagurney, Greg</t>
  </si>
  <si>
    <t>Nicklas, Kevin</t>
  </si>
  <si>
    <t>Powley, George</t>
  </si>
  <si>
    <t>Sturzenbecker, Kevin</t>
  </si>
  <si>
    <t>Tutmaher, Matt</t>
  </si>
  <si>
    <t>Tutmaher, Stephanie</t>
  </si>
  <si>
    <t>Tutmaher, Tom</t>
  </si>
  <si>
    <t>Willett, Jerry</t>
  </si>
  <si>
    <t>Wingard, Russ</t>
  </si>
  <si>
    <t>B</t>
  </si>
  <si>
    <t>Broberg, Craig</t>
  </si>
  <si>
    <t>Dallas, Bill</t>
  </si>
  <si>
    <t>Dallas, Tom</t>
  </si>
  <si>
    <t>Grant, Chiyo</t>
  </si>
  <si>
    <t>Kirin, George</t>
  </si>
  <si>
    <t>McKotch, Scott</t>
  </si>
  <si>
    <t>Smith, Tom</t>
  </si>
  <si>
    <t>Westerdahl, Brian</t>
  </si>
  <si>
    <t>R</t>
  </si>
  <si>
    <t>Bifaro, D.J.</t>
  </si>
  <si>
    <t>Carlson, Tracie</t>
  </si>
  <si>
    <t>Clark, Red</t>
  </si>
  <si>
    <t>Congdon, Bill</t>
  </si>
  <si>
    <t>Congdon, Jim</t>
  </si>
  <si>
    <t>Frazier, Skip</t>
  </si>
  <si>
    <t>Hintermeier, Dale</t>
  </si>
  <si>
    <t>Hvizdzak, Andrew</t>
  </si>
  <si>
    <t>Hvizdzak, Paul</t>
  </si>
  <si>
    <t>Milford, Kim</t>
  </si>
  <si>
    <t>Rumsey, Derek</t>
  </si>
  <si>
    <t>Sickles Jr, Gary</t>
  </si>
  <si>
    <t>Sickles, Tim</t>
  </si>
  <si>
    <t>Simcick, Rob</t>
  </si>
  <si>
    <t>Speta, Dale</t>
  </si>
  <si>
    <t>Team</t>
  </si>
  <si>
    <t>TOTAL</t>
  </si>
  <si>
    <t>Carroll</t>
  </si>
  <si>
    <t>Busti</t>
  </si>
  <si>
    <t>Randolph</t>
  </si>
  <si>
    <t>LEAGUE FEES</t>
  </si>
  <si>
    <r>
      <t>1</t>
    </r>
    <r>
      <rPr>
        <vertAlign val="superscript"/>
        <sz val="11"/>
        <color indexed="8"/>
        <rFont val="Arial1"/>
      </rPr>
      <t>st</t>
    </r>
    <r>
      <rPr>
        <sz val="11"/>
        <color rgb="FF000000"/>
        <rFont val="Arial1"/>
      </rPr>
      <t xml:space="preserve"> half</t>
    </r>
  </si>
  <si>
    <t>TEAM</t>
  </si>
  <si>
    <t>Sickles Sr, Gary</t>
  </si>
  <si>
    <t>Young, Tim</t>
  </si>
  <si>
    <t>Wassman, Greg</t>
  </si>
  <si>
    <t>Peterson, Jeff</t>
  </si>
  <si>
    <t>Gens, Jeff</t>
  </si>
  <si>
    <t>Schultz, Eric</t>
  </si>
  <si>
    <t>J</t>
  </si>
  <si>
    <t>DeLong, Matt</t>
  </si>
  <si>
    <t>Martin, Jerry</t>
  </si>
  <si>
    <t>Johnson, Dale A.</t>
  </si>
  <si>
    <t>Daughenbaugh, Kaden</t>
  </si>
  <si>
    <t>Boire, Tom</t>
  </si>
  <si>
    <t>SJ</t>
  </si>
  <si>
    <t>McKotch, Paul</t>
  </si>
  <si>
    <t>Kestler Sr, Jim</t>
  </si>
  <si>
    <t>Kestler Jr, Jim</t>
  </si>
  <si>
    <t>Kestler, Bill</t>
  </si>
  <si>
    <t>Gray, Bob</t>
  </si>
  <si>
    <t>Dickerson, Clarence</t>
  </si>
  <si>
    <t>Dickerson, Ben</t>
  </si>
  <si>
    <t xml:space="preserve"> </t>
  </si>
  <si>
    <t>Russell, Shaun</t>
  </si>
  <si>
    <t>LUNCH</t>
  </si>
  <si>
    <t># GUESTS @ $10</t>
  </si>
  <si>
    <t>Kestler, Billy</t>
  </si>
  <si>
    <t>Covert, Lydia</t>
  </si>
  <si>
    <t>Foster, John</t>
  </si>
  <si>
    <t>Daughenbaugh, Jim</t>
  </si>
  <si>
    <t>Rumsey, Cliff</t>
  </si>
  <si>
    <t>1ST 25</t>
  </si>
  <si>
    <t>1ST 50</t>
  </si>
  <si>
    <t>Celoron</t>
  </si>
  <si>
    <t>Johnson, Janice</t>
  </si>
  <si>
    <t>Tutmaher, Sydnie</t>
  </si>
  <si>
    <t>Eckman, Ron</t>
  </si>
  <si>
    <t>Decker, Kirk</t>
  </si>
  <si>
    <t>Eckman, Todd</t>
  </si>
  <si>
    <t>Eckman, Lucas</t>
  </si>
  <si>
    <t>Fincher, Jim</t>
  </si>
  <si>
    <t>Ortman, Will</t>
  </si>
  <si>
    <t>Anderson, Austin</t>
  </si>
  <si>
    <t>Eckman, Ryan</t>
  </si>
  <si>
    <t>Holsinger, Jim</t>
  </si>
  <si>
    <t>Miller, Robin</t>
  </si>
  <si>
    <t>Terhune, Darrin</t>
  </si>
  <si>
    <t>Terhune, Dan</t>
  </si>
  <si>
    <t>Wilcox, Dude</t>
  </si>
  <si>
    <t>South, Trevor</t>
  </si>
  <si>
    <t>Grochowina, Stan</t>
  </si>
  <si>
    <t>Gullo, Denny</t>
  </si>
  <si>
    <t>Dickerson, Beth</t>
  </si>
  <si>
    <t>Tenamore, Russell</t>
  </si>
  <si>
    <t>2nd half</t>
  </si>
  <si>
    <t>Anderson, David</t>
  </si>
  <si>
    <t>Carlson, Brad</t>
  </si>
  <si>
    <t>Whalen, Bonnie</t>
  </si>
  <si>
    <t>Crudele, Steve</t>
  </si>
  <si>
    <t>Carlson, Darrin</t>
  </si>
  <si>
    <t>Carlson, Garrett</t>
  </si>
  <si>
    <t>Philp,Jacqueline</t>
  </si>
  <si>
    <t>Philp,Natalie</t>
  </si>
  <si>
    <t>Palmer, Riley</t>
  </si>
  <si>
    <t>Park, McKenna</t>
  </si>
  <si>
    <t>Mason, Mark</t>
  </si>
  <si>
    <t>Davies, Donovan</t>
  </si>
  <si>
    <t>Davies, Dutch</t>
  </si>
  <si>
    <t>Wiltsie, Preston</t>
  </si>
  <si>
    <t>Carter, Larry</t>
  </si>
  <si>
    <t>Caldwell, Terry</t>
  </si>
  <si>
    <t>Yolpolis, Danielle</t>
  </si>
  <si>
    <t>Lynn, Austin</t>
  </si>
  <si>
    <t>PD</t>
  </si>
  <si>
    <t>Crist, Logan</t>
  </si>
  <si>
    <t>Lucas, Mason</t>
  </si>
  <si>
    <t>Rater, Rex</t>
  </si>
  <si>
    <t>Becker, Tyler</t>
  </si>
  <si>
    <t>Darney, Bob</t>
  </si>
  <si>
    <t>Chadwick, Ethan</t>
  </si>
  <si>
    <t>Barrus, Matt</t>
  </si>
  <si>
    <t>Espin, Rick</t>
  </si>
  <si>
    <t>Whippo, Anthony</t>
  </si>
  <si>
    <t>Linden, Jerry</t>
  </si>
  <si>
    <t>Linden, Sunny</t>
  </si>
  <si>
    <t>Sleeman, Marg</t>
  </si>
  <si>
    <t>Sleeman, Tom</t>
  </si>
  <si>
    <t>Bifaro, D.M.</t>
  </si>
  <si>
    <t>Poulin, Connie</t>
  </si>
  <si>
    <t>Traber, Dan</t>
  </si>
  <si>
    <t>Eckman, Dale</t>
  </si>
  <si>
    <t>Abramo, Charlie</t>
  </si>
  <si>
    <t>Badjo, Kris</t>
  </si>
  <si>
    <t>Morgan, Al</t>
  </si>
  <si>
    <t>Ecker, Steve</t>
  </si>
  <si>
    <t>Summerford, Shylee</t>
  </si>
  <si>
    <t>Silo, Barb</t>
  </si>
  <si>
    <t>Westerdahl, Brian ***</t>
  </si>
  <si>
    <t>*** Shot for Carroll Wk 2</t>
  </si>
  <si>
    <t>***changed to Busti Wk 3</t>
  </si>
  <si>
    <t>Akin, Wayne</t>
  </si>
  <si>
    <t>Magnani, Iggy</t>
  </si>
  <si>
    <t>Eckman, Logan</t>
  </si>
  <si>
    <t>Nelson, Owen</t>
  </si>
  <si>
    <t>Robertson, Chance</t>
  </si>
  <si>
    <t>Westfall, Chuck</t>
  </si>
  <si>
    <t>Smith, Paul</t>
  </si>
  <si>
    <t>Wingarten, Brian</t>
  </si>
  <si>
    <t>Pownall, Kyle</t>
  </si>
  <si>
    <t>Riley Palmer</t>
  </si>
  <si>
    <t>X</t>
  </si>
  <si>
    <t>DATE</t>
  </si>
  <si>
    <t>Turk, Gregg</t>
  </si>
  <si>
    <t>Knopp, Kenton</t>
  </si>
  <si>
    <t>Studley, Luke</t>
  </si>
  <si>
    <t>Congdon, Hayden</t>
  </si>
  <si>
    <t>Gawron, Marty</t>
  </si>
  <si>
    <t>Ruch, Dakota</t>
  </si>
  <si>
    <t>Ruch, Deven</t>
  </si>
  <si>
    <t>Lineman, Deb</t>
  </si>
  <si>
    <t>Johnson, Reed</t>
  </si>
  <si>
    <t>Dale Hintermeier</t>
  </si>
  <si>
    <t>Eckman, Caleb</t>
  </si>
  <si>
    <t>Edwards, Hayden</t>
  </si>
  <si>
    <t>Kahle, Jim</t>
  </si>
  <si>
    <t>Kahle, Ethan</t>
  </si>
  <si>
    <t>Spoon, Dennis</t>
  </si>
  <si>
    <t>Rushiniak, Rick</t>
  </si>
  <si>
    <t>DeLong, Jim</t>
  </si>
  <si>
    <t>Gunnell, Nolan</t>
  </si>
  <si>
    <t>Cloutier, Jeff</t>
  </si>
  <si>
    <t>Eckert, Harry</t>
  </si>
  <si>
    <t>V</t>
  </si>
  <si>
    <t>Kerinelley, Brian</t>
  </si>
  <si>
    <t>LeBaron,Andrew</t>
  </si>
  <si>
    <t>DelPrince, Mark</t>
  </si>
  <si>
    <t>Michener, Levi</t>
  </si>
  <si>
    <t>Michener, Collin</t>
  </si>
  <si>
    <t>Peterson, Dakota</t>
  </si>
  <si>
    <t>Gray, Doug</t>
  </si>
  <si>
    <t>Tenney, Dave</t>
  </si>
  <si>
    <t>Natalie Philp</t>
  </si>
  <si>
    <t>Logan Crist</t>
  </si>
  <si>
    <t>Terhune, Caleb</t>
  </si>
  <si>
    <t>Salisbury, Marsha</t>
  </si>
  <si>
    <t>Moore, Jim</t>
  </si>
  <si>
    <t>Lockwood, Steve</t>
  </si>
  <si>
    <t>Turfitt, Bill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</si>
</sst>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"/>
    <numFmt numFmtId="165" formatCode="0.000"/>
    <numFmt numFmtId="166" formatCode="[$$-409]#,##0.00;[Red]&quot;-&quot;[$$-409]#,##0.00"/>
  </numFmts>
  <fonts count="22">
    <font>
      <sz val="11"/>
      <color rgb="FF000000"/>
      <name val="Arial1"/>
    </font>
    <font>
      <vertAlign val="superscript"/>
      <sz val="11"/>
      <color indexed="8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b/>
      <sz val="10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1"/>
    </font>
    <font>
      <sz val="10"/>
      <color rgb="FF000000"/>
      <name val="Arial Black"/>
      <family val="2"/>
    </font>
    <font>
      <b/>
      <u/>
      <sz val="10"/>
      <color rgb="FF000000"/>
      <name val="Arial Black"/>
      <family val="2"/>
    </font>
    <font>
      <sz val="11"/>
      <color rgb="FF000000"/>
      <name val="Arial"/>
      <family val="2"/>
    </font>
    <font>
      <b/>
      <u/>
      <sz val="11"/>
      <color rgb="FF000000"/>
      <name val="Arial Black"/>
      <family val="2"/>
    </font>
    <font>
      <sz val="12"/>
      <color rgb="FF000000"/>
      <name val="AdLib BT"/>
    </font>
    <font>
      <b/>
      <i/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1"/>
      <color rgb="FF000000"/>
      <name val="Arial Black"/>
      <family val="2"/>
    </font>
    <font>
      <b/>
      <u/>
      <sz val="12"/>
      <color rgb="FF000000"/>
      <name val="Arial1"/>
    </font>
  </fonts>
  <fills count="10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00CC33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/>
    <xf numFmtId="0" fontId="2" fillId="2" borderId="0" applyNumberFormat="0" applyFont="0" applyBorder="0" applyAlignment="0" applyProtection="0"/>
    <xf numFmtId="0" fontId="2" fillId="2" borderId="0" applyNumberFormat="0" applyFont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5" fillId="0" borderId="0" applyNumberFormat="0" applyBorder="0" applyProtection="0"/>
    <xf numFmtId="166" fontId="5" fillId="0" borderId="0" applyBorder="0" applyProtection="0"/>
  </cellStyleXfs>
  <cellXfs count="123">
    <xf numFmtId="0" fontId="0" fillId="0" borderId="0" xfId="0"/>
    <xf numFmtId="0" fontId="6" fillId="0" borderId="1" xfId="0" applyFont="1" applyBorder="1"/>
    <xf numFmtId="0" fontId="7" fillId="0" borderId="1" xfId="0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6" fillId="0" borderId="0" xfId="0" applyFont="1"/>
    <xf numFmtId="164" fontId="7" fillId="0" borderId="1" xfId="0" applyNumberFormat="1" applyFont="1" applyFill="1" applyBorder="1" applyAlignment="1">
      <alignment horizontal="center" vertical="top"/>
    </xf>
    <xf numFmtId="0" fontId="7" fillId="0" borderId="1" xfId="0" applyFont="1" applyBorder="1"/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top"/>
    </xf>
    <xf numFmtId="0" fontId="6" fillId="0" borderId="1" xfId="0" applyFont="1" applyFill="1" applyBorder="1"/>
    <xf numFmtId="165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1" fontId="6" fillId="0" borderId="1" xfId="0" applyNumberFormat="1" applyFont="1" applyFill="1" applyBorder="1" applyAlignment="1">
      <alignment horizontal="center" vertical="top"/>
    </xf>
    <xf numFmtId="0" fontId="6" fillId="0" borderId="1" xfId="12" applyFont="1" applyFill="1" applyBorder="1" applyAlignment="1"/>
    <xf numFmtId="0" fontId="6" fillId="5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textRotation="90" wrapText="1" shrinkToFit="1"/>
    </xf>
    <xf numFmtId="0" fontId="10" fillId="3" borderId="2" xfId="0" applyFont="1" applyFill="1" applyBorder="1" applyAlignment="1">
      <alignment horizontal="center" vertical="center" textRotation="90" wrapText="1"/>
    </xf>
    <xf numFmtId="0" fontId="7" fillId="0" borderId="3" xfId="0" applyFont="1" applyBorder="1"/>
    <xf numFmtId="164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4" fillId="0" borderId="0" xfId="0" applyFont="1"/>
    <xf numFmtId="0" fontId="6" fillId="0" borderId="1" xfId="0" applyFont="1" applyFill="1" applyBorder="1" applyAlignment="1">
      <alignment horizontal="center" vertical="center"/>
    </xf>
    <xf numFmtId="164" fontId="7" fillId="0" borderId="5" xfId="0" applyNumberFormat="1" applyFont="1" applyFill="1" applyBorder="1" applyAlignment="1">
      <alignment horizontal="center" vertical="top"/>
    </xf>
    <xf numFmtId="0" fontId="6" fillId="0" borderId="5" xfId="0" applyFont="1" applyFill="1" applyBorder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Fill="1" applyBorder="1"/>
    <xf numFmtId="0" fontId="6" fillId="0" borderId="2" xfId="0" applyFont="1" applyBorder="1"/>
    <xf numFmtId="0" fontId="6" fillId="0" borderId="2" xfId="0" applyFont="1" applyBorder="1" applyAlignment="1">
      <alignment horizontal="center" vertical="top"/>
    </xf>
    <xf numFmtId="1" fontId="6" fillId="0" borderId="2" xfId="0" applyNumberFormat="1" applyFont="1" applyFill="1" applyBorder="1" applyAlignment="1">
      <alignment horizontal="center" vertical="top"/>
    </xf>
    <xf numFmtId="165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top"/>
    </xf>
    <xf numFmtId="0" fontId="7" fillId="0" borderId="2" xfId="0" applyFont="1" applyBorder="1" applyAlignment="1">
      <alignment horizontal="center"/>
    </xf>
    <xf numFmtId="0" fontId="6" fillId="0" borderId="5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5" fillId="0" borderId="0" xfId="0" applyFont="1"/>
    <xf numFmtId="0" fontId="15" fillId="0" borderId="0" xfId="0" applyFont="1" applyFill="1" applyBorder="1"/>
    <xf numFmtId="0" fontId="0" fillId="0" borderId="0" xfId="0" applyFont="1"/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Border="1"/>
    <xf numFmtId="0" fontId="6" fillId="0" borderId="5" xfId="0" applyFont="1" applyBorder="1" applyAlignment="1">
      <alignment horizontal="center"/>
    </xf>
    <xf numFmtId="0" fontId="6" fillId="0" borderId="7" xfId="0" applyFont="1" applyFill="1" applyBorder="1" applyAlignment="1">
      <alignment horizontal="center" vertical="top"/>
    </xf>
    <xf numFmtId="0" fontId="6" fillId="0" borderId="8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/>
    </xf>
    <xf numFmtId="164" fontId="7" fillId="7" borderId="1" xfId="0" applyNumberFormat="1" applyFont="1" applyFill="1" applyBorder="1" applyAlignment="1">
      <alignment horizontal="center" vertical="top"/>
    </xf>
    <xf numFmtId="164" fontId="7" fillId="0" borderId="1" xfId="0" applyNumberFormat="1" applyFont="1" applyFill="1" applyBorder="1" applyAlignment="1">
      <alignment horizontal="center" vertical="center"/>
    </xf>
    <xf numFmtId="164" fontId="7" fillId="7" borderId="1" xfId="0" applyNumberFormat="1" applyFont="1" applyFill="1" applyBorder="1" applyAlignment="1">
      <alignment horizontal="center" vertical="center"/>
    </xf>
    <xf numFmtId="164" fontId="7" fillId="7" borderId="5" xfId="0" applyNumberFormat="1" applyFont="1" applyFill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19" fillId="0" borderId="1" xfId="0" applyFont="1" applyBorder="1" applyAlignment="1">
      <alignment horizontal="center" vertical="center" textRotation="255" wrapText="1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Fill="1" applyBorder="1"/>
    <xf numFmtId="0" fontId="6" fillId="0" borderId="4" xfId="0" applyFont="1" applyBorder="1" applyAlignment="1">
      <alignment horizontal="center" vertical="top"/>
    </xf>
    <xf numFmtId="0" fontId="0" fillId="0" borderId="9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20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0" borderId="9" xfId="0" applyFont="1" applyBorder="1"/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4" borderId="9" xfId="0" applyFont="1" applyFill="1" applyBorder="1"/>
    <xf numFmtId="0" fontId="7" fillId="0" borderId="9" xfId="0" applyFont="1" applyBorder="1" applyAlignment="1">
      <alignment horizontal="center"/>
    </xf>
    <xf numFmtId="0" fontId="18" fillId="0" borderId="9" xfId="0" applyFont="1" applyFill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6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Fill="1" applyBorder="1"/>
    <xf numFmtId="0" fontId="6" fillId="0" borderId="9" xfId="0" applyFont="1" applyFill="1" applyBorder="1" applyAlignment="1">
      <alignment horizontal="center"/>
    </xf>
    <xf numFmtId="0" fontId="6" fillId="0" borderId="9" xfId="0" applyFont="1" applyBorder="1"/>
    <xf numFmtId="0" fontId="6" fillId="0" borderId="9" xfId="0" applyFont="1" applyBorder="1" applyAlignment="1">
      <alignment horizontal="center"/>
    </xf>
    <xf numFmtId="0" fontId="9" fillId="0" borderId="9" xfId="0" applyFont="1" applyFill="1" applyBorder="1"/>
    <xf numFmtId="0" fontId="17" fillId="0" borderId="9" xfId="0" applyFont="1" applyFill="1" applyBorder="1"/>
    <xf numFmtId="0" fontId="11" fillId="0" borderId="9" xfId="0" applyFont="1" applyBorder="1" applyAlignment="1">
      <alignment horizontal="center" vertical="center" wrapText="1"/>
    </xf>
    <xf numFmtId="0" fontId="9" fillId="0" borderId="9" xfId="0" applyFont="1" applyBorder="1"/>
    <xf numFmtId="0" fontId="17" fillId="0" borderId="9" xfId="0" applyFont="1" applyBorder="1"/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/>
    </xf>
    <xf numFmtId="0" fontId="6" fillId="0" borderId="4" xfId="0" applyFont="1" applyFill="1" applyBorder="1" applyAlignment="1">
      <alignment horizontal="center" vertical="top"/>
    </xf>
    <xf numFmtId="0" fontId="6" fillId="0" borderId="9" xfId="0" applyFont="1" applyFill="1" applyBorder="1" applyAlignment="1">
      <alignment horizontal="center" vertical="top"/>
    </xf>
    <xf numFmtId="0" fontId="0" fillId="0" borderId="6" xfId="0" applyBorder="1"/>
    <xf numFmtId="165" fontId="0" fillId="0" borderId="0" xfId="0" applyNumberFormat="1"/>
    <xf numFmtId="0" fontId="6" fillId="0" borderId="7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1" fillId="0" borderId="0" xfId="0" applyFont="1"/>
    <xf numFmtId="0" fontId="0" fillId="8" borderId="0" xfId="0" applyFill="1" applyAlignment="1">
      <alignment horizontal="center" vertical="center"/>
    </xf>
    <xf numFmtId="164" fontId="7" fillId="9" borderId="1" xfId="0" applyNumberFormat="1" applyFont="1" applyFill="1" applyBorder="1" applyAlignment="1">
      <alignment horizontal="center" vertical="top"/>
    </xf>
    <xf numFmtId="0" fontId="4" fillId="0" borderId="11" xfId="0" applyFont="1" applyBorder="1" applyAlignment="1">
      <alignment horizontal="center" vertical="center"/>
    </xf>
    <xf numFmtId="0" fontId="0" fillId="9" borderId="9" xfId="0" applyFill="1" applyBorder="1" applyAlignment="1">
      <alignment horizontal="center" vertical="center"/>
    </xf>
    <xf numFmtId="0" fontId="0" fillId="9" borderId="9" xfId="0" applyFill="1" applyBorder="1" applyAlignment="1">
      <alignment horizontal="center"/>
    </xf>
    <xf numFmtId="16" fontId="15" fillId="0" borderId="0" xfId="0" applyNumberFormat="1" applyFont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1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53"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numFmt numFmtId="165" formatCode="0.000"/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__Anonymous_Sheet_DB__2" displayName="__Anonymous_Sheet_DB__2" ref="A4:W38" headerRowCount="0" totalsRowShown="0">
  <sortState xmlns:xlrd2="http://schemas.microsoft.com/office/spreadsheetml/2017/richdata2" ref="A4:W38">
    <sortCondition ref="A4:A38"/>
  </sortState>
  <tableColumns count="23">
    <tableColumn id="1" xr3:uid="{00000000-0010-0000-0000-000001000000}" name="Column1" dataDxfId="52"/>
    <tableColumn id="2" xr3:uid="{00000000-0010-0000-0000-000002000000}" name="Column2" dataDxfId="51"/>
    <tableColumn id="3" xr3:uid="{00000000-0010-0000-0000-000003000000}" name="Column3" dataDxfId="50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DD43CE97-D79F-41EF-96E0-15EC3D88824D}" name="Column15" dataDxfId="49"/>
    <tableColumn id="16" xr3:uid="{A5FB581F-C1D3-435F-BB37-FEA208A50A70}" name="Column16" dataDxfId="48"/>
    <tableColumn id="17" xr3:uid="{42371730-5111-497A-AAF8-18A82D870693}" name="Column17" dataDxfId="47"/>
    <tableColumn id="18" xr3:uid="{D355F539-CC25-4083-B81C-75C56D8961ED}" name="Column18" dataDxfId="46"/>
    <tableColumn id="19" xr3:uid="{0B731251-275A-4083-9E65-C0519A5737DB}" name="Column19" dataDxfId="45"/>
    <tableColumn id="20" xr3:uid="{D655E615-A6D7-4FEF-A46E-800E0A47CD40}" name="Column20" dataDxfId="44"/>
    <tableColumn id="21" xr3:uid="{00000000-0010-0000-0000-000015000000}" name="Column21" dataDxfId="43">
      <calculatedColumnFormula>COUNT(C4:T4)</calculatedColumnFormula>
    </tableColumn>
    <tableColumn id="22" xr3:uid="{00000000-0010-0000-0000-000016000000}" name="Column22">
      <calculatedColumnFormula>AVERAGE(C4:T4)*2</calculatedColumnFormula>
    </tableColumn>
    <tableColumn id="23" xr3:uid="{00000000-0010-0000-0000-000017000000}" name="Column2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__Anonymous_Sheet_DB__1" displayName="__Anonymous_Sheet_DB__1" ref="A8:W54" headerRowCount="0" totalsRowShown="0">
  <sortState xmlns:xlrd2="http://schemas.microsoft.com/office/spreadsheetml/2017/richdata2" ref="A8:W40">
    <sortCondition ref="A4:A30"/>
  </sortState>
  <tableColumns count="23">
    <tableColumn id="1" xr3:uid="{00000000-0010-0000-0100-000001000000}" name="Column1" dataDxfId="42"/>
    <tableColumn id="2" xr3:uid="{00000000-0010-0000-0100-000002000000}" name="Column2" dataDxfId="41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15" xr3:uid="{A822CD96-5EC0-47A5-9EE9-C3B8AD54592F}" name="Column15" dataDxfId="40"/>
    <tableColumn id="16" xr3:uid="{224080DE-53CC-4B27-BDA9-EFED771714B2}" name="Column16" dataDxfId="39"/>
    <tableColumn id="17" xr3:uid="{7538DD71-C636-4995-B8E7-C6429F90304C}" name="Column17" dataDxfId="38"/>
    <tableColumn id="18" xr3:uid="{9B6D6F80-3F38-473F-9823-C2ADB8428600}" name="Column18" dataDxfId="37"/>
    <tableColumn id="19" xr3:uid="{B51375A2-D91B-410C-A42C-1512EAFDA990}" name="Column19" dataDxfId="36"/>
    <tableColumn id="20" xr3:uid="{AC83E6DD-4316-4144-999B-0089A05CD128}" name="Column20" dataDxfId="35"/>
    <tableColumn id="21" xr3:uid="{00000000-0010-0000-0100-000015000000}" name="Column21"/>
    <tableColumn id="22" xr3:uid="{00000000-0010-0000-0100-000016000000}" name="Column22"/>
    <tableColumn id="23" xr3:uid="{00000000-0010-0000-0100-000017000000}" name="Column2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__Anonymous_Sheet_DB__4" displayName="__Anonymous_Sheet_DB__4" ref="A6:W49" headerRowCount="0" totalsRowShown="0">
  <sortState xmlns:xlrd2="http://schemas.microsoft.com/office/spreadsheetml/2017/richdata2" ref="A6:W46">
    <sortCondition ref="A6:A43"/>
  </sortState>
  <tableColumns count="23">
    <tableColumn id="1" xr3:uid="{00000000-0010-0000-0200-000001000000}" name="Column1" dataDxfId="34"/>
    <tableColumn id="2" xr3:uid="{00000000-0010-0000-0200-000002000000}" name="Column2" dataDxfId="33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  <tableColumn id="14" xr3:uid="{00000000-0010-0000-0200-00000E000000}" name="Column14"/>
    <tableColumn id="15" xr3:uid="{635182C3-0A48-4237-A41A-C96325C433BD}" name="Column15" dataDxfId="32"/>
    <tableColumn id="16" xr3:uid="{AA67E8D1-4DD1-447A-A3A2-AB5B3C628746}" name="Column16" dataDxfId="31"/>
    <tableColumn id="17" xr3:uid="{6A85BD58-89DB-4002-8603-BC1A77F8E4C2}" name="Column17" dataDxfId="30"/>
    <tableColumn id="18" xr3:uid="{43C02C40-A364-40B6-AA3E-99BB5C124B77}" name="Column18" dataDxfId="29"/>
    <tableColumn id="19" xr3:uid="{89F5F76D-C349-40A4-BAB6-50DF205EE8AE}" name="Column19" dataDxfId="28"/>
    <tableColumn id="20" xr3:uid="{ED12DCB6-9F30-44E4-AF69-514F3EBEE308}" name="Column20" dataDxfId="27"/>
    <tableColumn id="21" xr3:uid="{00000000-0010-0000-0200-000015000000}" name="Column21"/>
    <tableColumn id="22" xr3:uid="{00000000-0010-0000-0200-000016000000}" name="Column22"/>
    <tableColumn id="23" xr3:uid="{00000000-0010-0000-0200-000017000000}" name="Column2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__Anonymous_Sheet_DB__3" displayName="__Anonymous_Sheet_DB__3" ref="A4:W50" headerRowCount="0" totalsRowShown="0">
  <tableColumns count="23">
    <tableColumn id="1" xr3:uid="{00000000-0010-0000-0300-000001000000}" name="Column1" dataDxfId="26"/>
    <tableColumn id="2" xr3:uid="{00000000-0010-0000-0300-000002000000}" name="Column2" dataDxfId="25"/>
    <tableColumn id="3" xr3:uid="{00000000-0010-0000-0300-000003000000}" name="Column3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 dataDxfId="24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  <tableColumn id="13" xr3:uid="{00000000-0010-0000-0300-00000D000000}" name="Column13"/>
    <tableColumn id="14" xr3:uid="{00000000-0010-0000-0300-00000E000000}" name="Column14"/>
    <tableColumn id="15" xr3:uid="{00000000-0010-0000-0300-00000F000000}" name="Column15"/>
    <tableColumn id="4" xr3:uid="{DDA90737-70E4-48A8-97CD-12D631AA8B0D}" name="Column4" dataDxfId="23"/>
    <tableColumn id="16" xr3:uid="{999E48D8-452B-427B-A651-A03C17AEC524}" name="Column16" dataDxfId="22"/>
    <tableColumn id="17" xr3:uid="{C847B04C-ABE2-4DF8-8EDD-6EB53499EFB1}" name="Column17" dataDxfId="21"/>
    <tableColumn id="18" xr3:uid="{AF58178B-FD29-433E-A19E-5AC9E06C4E5C}" name="Column18" dataDxfId="20"/>
    <tableColumn id="19" xr3:uid="{3DF9807D-DDE0-488E-955C-267A1A50FAB9}" name="Column19" dataDxfId="19"/>
    <tableColumn id="20" xr3:uid="{7B21BD1C-4A0F-48FC-BEA2-0D3F63F79151}" name="Column20" dataDxfId="18"/>
    <tableColumn id="21" xr3:uid="{00000000-0010-0000-0300-000015000000}" name="Column21"/>
    <tableColumn id="22" xr3:uid="{00000000-0010-0000-0300-000016000000}" name="Column22"/>
    <tableColumn id="23" xr3:uid="{00000000-0010-0000-0300-000017000000}" name="Column2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__Anonymous_Sheet_DB__27" displayName="__Anonymous_Sheet_DB__27" ref="A132:W175" headerRowCount="0" totalsRowShown="0">
  <sortState xmlns:xlrd2="http://schemas.microsoft.com/office/spreadsheetml/2017/richdata2" ref="A123:W216">
    <sortCondition descending="1" ref="U123:U216"/>
  </sortState>
  <tableColumns count="23">
    <tableColumn id="1" xr3:uid="{00000000-0010-0000-0500-000001000000}" name="Column1" dataDxfId="17"/>
    <tableColumn id="2" xr3:uid="{00000000-0010-0000-0500-000002000000}" name="Column2" dataDxfId="16"/>
    <tableColumn id="3" xr3:uid="{00000000-0010-0000-0500-000003000000}" name="Column3" dataDxfId="15"/>
    <tableColumn id="4" xr3:uid="{00000000-0010-0000-0500-000004000000}" name="Column4"/>
    <tableColumn id="5" xr3:uid="{00000000-0010-0000-0500-000005000000}" name="Column5"/>
    <tableColumn id="6" xr3:uid="{00000000-0010-0000-0500-000006000000}" name="Column6"/>
    <tableColumn id="7" xr3:uid="{00000000-0010-0000-0500-000007000000}" name="Column7"/>
    <tableColumn id="8" xr3:uid="{00000000-0010-0000-0500-000008000000}" name="Column8"/>
    <tableColumn id="9" xr3:uid="{00000000-0010-0000-0500-000009000000}" name="Column9"/>
    <tableColumn id="10" xr3:uid="{00000000-0010-0000-0500-00000A000000}" name="Column10"/>
    <tableColumn id="11" xr3:uid="{00000000-0010-0000-0500-00000B000000}" name="Column11"/>
    <tableColumn id="12" xr3:uid="{00000000-0010-0000-0500-00000C000000}" name="Column12"/>
    <tableColumn id="13" xr3:uid="{00000000-0010-0000-0500-00000D000000}" name="Column13"/>
    <tableColumn id="14" xr3:uid="{00000000-0010-0000-0500-00000E000000}" name="Column14"/>
    <tableColumn id="15" xr3:uid="{00000000-0010-0000-0500-00000F000000}" name="Column15"/>
    <tableColumn id="16" xr3:uid="{00000000-0010-0000-0500-000010000000}" name="Column16"/>
    <tableColumn id="17" xr3:uid="{00000000-0010-0000-0500-000011000000}" name="Column17"/>
    <tableColumn id="18" xr3:uid="{00000000-0010-0000-0500-000012000000}" name="Column18"/>
    <tableColumn id="19" xr3:uid="{00000000-0010-0000-0500-000013000000}" name="Column19"/>
    <tableColumn id="20" xr3:uid="{00000000-0010-0000-0500-000014000000}" name="Column20"/>
    <tableColumn id="21" xr3:uid="{00000000-0010-0000-0500-000015000000}" name="Column21">
      <calculatedColumnFormula>COUNT(#REF!,#REF!,#REF!,#REF!,#REF!,#REF!,#REF!,#REF!,#REF!,#REF!,#REF!,#REF!,#REF!,#REF!,#REF!,#REF!,#REF!)</calculatedColumnFormula>
    </tableColumn>
    <tableColumn id="22" xr3:uid="{00000000-0010-0000-0500-000016000000}" name="Column22" dataDxfId="14">
      <calculatedColumnFormula>AVERAGE(#REF!)*2</calculatedColumnFormula>
    </tableColumn>
    <tableColumn id="23" xr3:uid="{00000000-0010-0000-0500-000017000000}" name="Column2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44"/>
  <sheetViews>
    <sheetView tabSelected="1" zoomScaleNormal="100" workbookViewId="0"/>
  </sheetViews>
  <sheetFormatPr defaultRowHeight="18" customHeight="1"/>
  <cols>
    <col min="1" max="1" width="23.75" style="90" customWidth="1"/>
    <col min="2" max="2" width="6.25" style="73" customWidth="1"/>
    <col min="3" max="3" width="5.25" style="46" customWidth="1"/>
    <col min="4" max="14" width="5.25" style="19" customWidth="1"/>
    <col min="15" max="15" width="5.25" style="46" customWidth="1"/>
    <col min="16" max="20" width="5.25" style="19" customWidth="1"/>
    <col min="21" max="21" width="5.25" style="1" customWidth="1"/>
    <col min="22" max="22" width="7.625" style="20" customWidth="1"/>
    <col min="23" max="23" width="5.25" style="2" customWidth="1"/>
    <col min="24" max="27" width="5.25" style="1" hidden="1" customWidth="1"/>
    <col min="28" max="28" width="8.375" style="1" hidden="1" customWidth="1"/>
    <col min="29" max="29" width="8.5" style="1" hidden="1" customWidth="1"/>
    <col min="30" max="256" width="8.5" style="1" customWidth="1"/>
    <col min="257" max="1024" width="10.75" style="1" customWidth="1"/>
    <col min="1025" max="1025" width="9" style="1" customWidth="1"/>
    <col min="1026" max="16384" width="9" style="1"/>
  </cols>
  <sheetData>
    <row r="1" spans="1:31" s="35" customFormat="1" ht="69.75" customHeight="1">
      <c r="A1" s="73"/>
      <c r="B1" s="81" t="s">
        <v>0</v>
      </c>
      <c r="C1" s="24">
        <v>44315</v>
      </c>
      <c r="D1" s="24">
        <v>44322</v>
      </c>
      <c r="E1" s="24">
        <v>44329</v>
      </c>
      <c r="F1" s="24">
        <v>44336</v>
      </c>
      <c r="G1" s="24">
        <v>44343</v>
      </c>
      <c r="H1" s="24">
        <v>44350</v>
      </c>
      <c r="I1" s="24">
        <v>44357</v>
      </c>
      <c r="J1" s="24">
        <v>44364</v>
      </c>
      <c r="K1" s="24">
        <v>44371</v>
      </c>
      <c r="L1" s="24">
        <v>44378</v>
      </c>
      <c r="M1" s="24">
        <v>44385</v>
      </c>
      <c r="N1" s="24">
        <v>44392</v>
      </c>
      <c r="O1" s="24">
        <v>44399</v>
      </c>
      <c r="P1" s="24">
        <v>44406</v>
      </c>
      <c r="Q1" s="24">
        <v>44413</v>
      </c>
      <c r="R1" s="24">
        <v>44420</v>
      </c>
      <c r="S1" s="24">
        <v>44427</v>
      </c>
      <c r="T1" s="24">
        <v>44434</v>
      </c>
      <c r="U1" s="67" t="s">
        <v>1</v>
      </c>
      <c r="V1" s="68" t="s">
        <v>2</v>
      </c>
      <c r="W1" s="36"/>
      <c r="X1" s="21" t="s">
        <v>3</v>
      </c>
      <c r="Y1" s="21" t="s">
        <v>99</v>
      </c>
      <c r="Z1" s="21" t="s">
        <v>100</v>
      </c>
      <c r="AA1" s="22" t="s">
        <v>4</v>
      </c>
      <c r="AB1" s="5" t="s">
        <v>5</v>
      </c>
      <c r="AC1" s="6" t="s">
        <v>6</v>
      </c>
      <c r="AD1" s="26"/>
      <c r="AE1" s="26"/>
    </row>
    <row r="2" spans="1:31" ht="18" customHeight="1">
      <c r="A2" s="82" t="s">
        <v>7</v>
      </c>
      <c r="B2" s="81"/>
      <c r="C2" s="65" t="s">
        <v>24</v>
      </c>
      <c r="D2" s="8" t="s">
        <v>24</v>
      </c>
      <c r="E2" s="62" t="s">
        <v>10</v>
      </c>
      <c r="F2" s="8" t="s">
        <v>10</v>
      </c>
      <c r="G2" s="62" t="s">
        <v>9</v>
      </c>
      <c r="H2" s="8" t="s">
        <v>9</v>
      </c>
      <c r="I2" s="62" t="s">
        <v>24</v>
      </c>
      <c r="J2" s="8" t="s">
        <v>24</v>
      </c>
      <c r="K2" s="62" t="s">
        <v>10</v>
      </c>
      <c r="L2" s="8" t="s">
        <v>10</v>
      </c>
      <c r="M2" s="62" t="s">
        <v>9</v>
      </c>
      <c r="N2" s="114" t="s">
        <v>9</v>
      </c>
      <c r="O2" s="65" t="s">
        <v>24</v>
      </c>
      <c r="P2" s="8" t="s">
        <v>24</v>
      </c>
      <c r="Q2" s="62" t="s">
        <v>10</v>
      </c>
      <c r="R2" s="8" t="s">
        <v>10</v>
      </c>
      <c r="S2" s="62" t="s">
        <v>9</v>
      </c>
      <c r="T2" s="8" t="s">
        <v>9</v>
      </c>
      <c r="U2" s="9"/>
      <c r="V2" s="4"/>
    </row>
    <row r="3" spans="1:31" ht="18" customHeight="1">
      <c r="A3" s="95" t="s">
        <v>11</v>
      </c>
      <c r="V3" s="13"/>
    </row>
    <row r="4" spans="1:31" ht="17.100000000000001" customHeight="1">
      <c r="A4" s="86" t="s">
        <v>45</v>
      </c>
      <c r="B4" s="87"/>
      <c r="C4" s="58">
        <v>41</v>
      </c>
      <c r="D4" s="10">
        <v>46</v>
      </c>
      <c r="E4" s="10">
        <v>47</v>
      </c>
      <c r="F4" s="10">
        <v>50</v>
      </c>
      <c r="G4" s="10">
        <v>44</v>
      </c>
      <c r="H4" s="15">
        <v>44</v>
      </c>
      <c r="I4" s="15">
        <v>37</v>
      </c>
      <c r="J4" s="15">
        <v>48</v>
      </c>
      <c r="K4" s="15">
        <v>47</v>
      </c>
      <c r="L4" s="15">
        <v>44</v>
      </c>
      <c r="M4" s="15">
        <v>47</v>
      </c>
      <c r="N4" s="15">
        <v>47</v>
      </c>
      <c r="O4" s="58">
        <v>46</v>
      </c>
      <c r="P4" s="10">
        <v>46</v>
      </c>
      <c r="Q4" s="10">
        <v>47</v>
      </c>
      <c r="R4" s="10">
        <v>46</v>
      </c>
      <c r="S4" s="10">
        <v>45</v>
      </c>
      <c r="T4" s="15">
        <v>48</v>
      </c>
      <c r="U4" s="16">
        <f t="shared" ref="U4:U38" si="0">COUNT(C4:T4)</f>
        <v>18</v>
      </c>
      <c r="V4" s="13">
        <f t="shared" ref="V4:V38" si="1">AVERAGE(C4:T4)*2</f>
        <v>91.111111111111114</v>
      </c>
      <c r="W4" s="14" t="s">
        <v>44</v>
      </c>
    </row>
    <row r="5" spans="1:31" ht="17.100000000000001" customHeight="1">
      <c r="A5" s="86" t="s">
        <v>145</v>
      </c>
      <c r="B5" s="87" t="s">
        <v>14</v>
      </c>
      <c r="C5" s="58"/>
      <c r="D5" s="10">
        <v>46</v>
      </c>
      <c r="E5" s="10">
        <v>42</v>
      </c>
      <c r="F5" s="10">
        <v>40</v>
      </c>
      <c r="G5" s="10">
        <v>46</v>
      </c>
      <c r="H5" s="15">
        <v>42</v>
      </c>
      <c r="I5" s="15"/>
      <c r="J5" s="15"/>
      <c r="K5" s="15"/>
      <c r="L5" s="15"/>
      <c r="M5" s="15"/>
      <c r="N5" s="15">
        <v>45</v>
      </c>
      <c r="O5" s="58">
        <v>49</v>
      </c>
      <c r="P5" s="10">
        <v>44</v>
      </c>
      <c r="Q5" s="10">
        <v>46</v>
      </c>
      <c r="R5" s="10"/>
      <c r="S5" s="10"/>
      <c r="T5" s="15"/>
      <c r="U5" s="16">
        <f t="shared" si="0"/>
        <v>9</v>
      </c>
      <c r="V5" s="13">
        <f t="shared" si="1"/>
        <v>88.888888888888886</v>
      </c>
      <c r="W5" s="14" t="s">
        <v>44</v>
      </c>
    </row>
    <row r="6" spans="1:31" ht="17.100000000000001" customHeight="1">
      <c r="A6" s="86" t="s">
        <v>144</v>
      </c>
      <c r="B6" s="87" t="s">
        <v>15</v>
      </c>
      <c r="C6" s="58">
        <v>38</v>
      </c>
      <c r="D6" s="10">
        <v>42</v>
      </c>
      <c r="E6" s="10"/>
      <c r="F6" s="10"/>
      <c r="G6" s="10"/>
      <c r="H6" s="15">
        <v>33</v>
      </c>
      <c r="I6" s="15">
        <v>35</v>
      </c>
      <c r="J6" s="15">
        <v>37</v>
      </c>
      <c r="K6" s="15"/>
      <c r="L6" s="15">
        <v>35</v>
      </c>
      <c r="M6" s="15">
        <v>40</v>
      </c>
      <c r="N6" s="15">
        <v>38</v>
      </c>
      <c r="O6" s="58">
        <v>32</v>
      </c>
      <c r="P6" s="10">
        <v>37</v>
      </c>
      <c r="Q6" s="10">
        <v>41</v>
      </c>
      <c r="R6" s="10">
        <v>39</v>
      </c>
      <c r="S6" s="10">
        <v>43</v>
      </c>
      <c r="T6" s="15">
        <v>33</v>
      </c>
      <c r="U6" s="16">
        <f t="shared" si="0"/>
        <v>14</v>
      </c>
      <c r="V6" s="13">
        <f t="shared" si="1"/>
        <v>74.714285714285708</v>
      </c>
      <c r="W6" s="14" t="s">
        <v>44</v>
      </c>
    </row>
    <row r="7" spans="1:31" ht="17.100000000000001" customHeight="1">
      <c r="A7" s="86" t="s">
        <v>102</v>
      </c>
      <c r="B7" s="87" t="s">
        <v>83</v>
      </c>
      <c r="C7" s="58">
        <v>45</v>
      </c>
      <c r="D7" s="10">
        <v>38</v>
      </c>
      <c r="E7" s="10"/>
      <c r="F7" s="10"/>
      <c r="G7" s="10"/>
      <c r="H7" s="15">
        <v>39</v>
      </c>
      <c r="I7" s="15"/>
      <c r="J7" s="15"/>
      <c r="K7" s="15"/>
      <c r="L7" s="15"/>
      <c r="M7" s="15"/>
      <c r="N7" s="15"/>
      <c r="O7" s="58"/>
      <c r="P7" s="10">
        <v>41</v>
      </c>
      <c r="Q7" s="10"/>
      <c r="R7" s="10"/>
      <c r="S7" s="10">
        <v>43</v>
      </c>
      <c r="T7" s="15">
        <v>47</v>
      </c>
      <c r="U7" s="16">
        <f t="shared" si="0"/>
        <v>6</v>
      </c>
      <c r="V7" s="13">
        <f t="shared" si="1"/>
        <v>84.333333333333329</v>
      </c>
      <c r="W7" s="14" t="s">
        <v>44</v>
      </c>
    </row>
    <row r="8" spans="1:31" ht="17.100000000000001" customHeight="1">
      <c r="A8" s="86" t="s">
        <v>46</v>
      </c>
      <c r="B8" s="87" t="s">
        <v>15</v>
      </c>
      <c r="C8" s="58">
        <v>44</v>
      </c>
      <c r="D8" s="10">
        <v>39</v>
      </c>
      <c r="E8" s="10">
        <v>43</v>
      </c>
      <c r="F8" s="10">
        <v>37</v>
      </c>
      <c r="G8" s="10">
        <v>38</v>
      </c>
      <c r="H8" s="15">
        <v>37</v>
      </c>
      <c r="I8" s="15">
        <v>42</v>
      </c>
      <c r="J8" s="15">
        <v>40</v>
      </c>
      <c r="K8" s="15">
        <v>43</v>
      </c>
      <c r="L8" s="15">
        <v>32</v>
      </c>
      <c r="M8" s="15">
        <v>39</v>
      </c>
      <c r="N8" s="15">
        <v>39</v>
      </c>
      <c r="O8" s="58">
        <v>39</v>
      </c>
      <c r="P8" s="10">
        <v>40</v>
      </c>
      <c r="Q8" s="10"/>
      <c r="R8" s="10"/>
      <c r="S8" s="10">
        <v>43</v>
      </c>
      <c r="T8" s="15"/>
      <c r="U8" s="16">
        <f t="shared" si="0"/>
        <v>15</v>
      </c>
      <c r="V8" s="13">
        <f t="shared" si="1"/>
        <v>79.333333333333329</v>
      </c>
      <c r="W8" s="14" t="s">
        <v>44</v>
      </c>
    </row>
    <row r="9" spans="1:31" ht="17.100000000000001" customHeight="1">
      <c r="A9" s="90" t="s">
        <v>47</v>
      </c>
      <c r="C9" s="46">
        <v>41</v>
      </c>
      <c r="D9" s="19">
        <v>47</v>
      </c>
      <c r="E9" s="19">
        <v>47</v>
      </c>
      <c r="F9" s="19">
        <v>39</v>
      </c>
      <c r="G9" s="19">
        <v>46</v>
      </c>
      <c r="H9" s="19">
        <v>46</v>
      </c>
      <c r="I9" s="19">
        <v>47</v>
      </c>
      <c r="J9" s="19">
        <v>46</v>
      </c>
      <c r="L9" s="19">
        <v>42</v>
      </c>
      <c r="M9" s="19">
        <v>35</v>
      </c>
      <c r="S9" s="19">
        <v>44</v>
      </c>
      <c r="U9" s="16">
        <f t="shared" si="0"/>
        <v>11</v>
      </c>
      <c r="V9" s="13">
        <f t="shared" si="1"/>
        <v>87.272727272727266</v>
      </c>
      <c r="W9" s="14" t="s">
        <v>44</v>
      </c>
    </row>
    <row r="10" spans="1:31" ht="17.100000000000001" customHeight="1">
      <c r="A10" s="90" t="s">
        <v>112</v>
      </c>
      <c r="C10" s="46">
        <v>46</v>
      </c>
      <c r="D10" s="19">
        <v>47</v>
      </c>
      <c r="H10" s="19">
        <v>50</v>
      </c>
      <c r="P10" s="19">
        <v>49</v>
      </c>
      <c r="S10" s="19">
        <v>49</v>
      </c>
      <c r="T10" s="19">
        <v>48</v>
      </c>
      <c r="U10" s="16">
        <f t="shared" si="0"/>
        <v>6</v>
      </c>
      <c r="V10" s="13">
        <f t="shared" si="1"/>
        <v>96.333333333333329</v>
      </c>
      <c r="W10" s="14" t="s">
        <v>44</v>
      </c>
    </row>
    <row r="11" spans="1:31" ht="17.100000000000001" customHeight="1">
      <c r="A11" s="86" t="s">
        <v>156</v>
      </c>
      <c r="B11" s="87"/>
      <c r="C11" s="58"/>
      <c r="D11" s="15">
        <v>47</v>
      </c>
      <c r="E11" s="15">
        <v>42</v>
      </c>
      <c r="F11" s="15">
        <v>46</v>
      </c>
      <c r="G11" s="15">
        <v>45</v>
      </c>
      <c r="H11" s="15">
        <v>42</v>
      </c>
      <c r="I11" s="15">
        <v>49</v>
      </c>
      <c r="J11" s="15">
        <v>47</v>
      </c>
      <c r="K11" s="15">
        <v>46</v>
      </c>
      <c r="L11" s="15">
        <v>46</v>
      </c>
      <c r="M11" s="15">
        <v>48</v>
      </c>
      <c r="N11" s="15"/>
      <c r="O11" s="58">
        <v>47</v>
      </c>
      <c r="P11" s="15">
        <v>48</v>
      </c>
      <c r="Q11" s="15">
        <v>49</v>
      </c>
      <c r="R11" s="15">
        <v>46</v>
      </c>
      <c r="S11" s="15">
        <v>48</v>
      </c>
      <c r="T11" s="15">
        <v>48</v>
      </c>
      <c r="U11" s="16">
        <f t="shared" si="0"/>
        <v>16</v>
      </c>
      <c r="V11" s="13">
        <f t="shared" si="1"/>
        <v>93</v>
      </c>
      <c r="W11" s="14" t="s">
        <v>44</v>
      </c>
    </row>
    <row r="12" spans="1:31" ht="17.100000000000001" customHeight="1">
      <c r="A12" s="86" t="s">
        <v>115</v>
      </c>
      <c r="B12" s="87" t="s">
        <v>15</v>
      </c>
      <c r="C12" s="58">
        <v>44</v>
      </c>
      <c r="D12" s="15"/>
      <c r="E12" s="15">
        <v>47</v>
      </c>
      <c r="F12" s="15"/>
      <c r="G12" s="15">
        <v>48</v>
      </c>
      <c r="H12" s="15">
        <v>47</v>
      </c>
      <c r="I12" s="15">
        <v>46</v>
      </c>
      <c r="J12" s="15">
        <v>47</v>
      </c>
      <c r="K12" s="15">
        <v>45</v>
      </c>
      <c r="L12" s="15">
        <v>47</v>
      </c>
      <c r="M12" s="15">
        <v>49</v>
      </c>
      <c r="N12" s="15">
        <v>45</v>
      </c>
      <c r="O12" s="58">
        <v>45</v>
      </c>
      <c r="P12" s="15"/>
      <c r="Q12" s="15">
        <v>48</v>
      </c>
      <c r="R12" s="15">
        <v>46</v>
      </c>
      <c r="S12" s="15">
        <v>46</v>
      </c>
      <c r="T12" s="15">
        <v>49</v>
      </c>
      <c r="U12" s="16">
        <f t="shared" si="0"/>
        <v>15</v>
      </c>
      <c r="V12" s="13">
        <f t="shared" si="1"/>
        <v>93.2</v>
      </c>
      <c r="W12" s="14" t="s">
        <v>44</v>
      </c>
    </row>
    <row r="13" spans="1:31" ht="17.100000000000001" customHeight="1">
      <c r="A13" s="90" t="s">
        <v>29</v>
      </c>
      <c r="C13" s="46">
        <v>41</v>
      </c>
      <c r="D13" s="19">
        <v>45</v>
      </c>
      <c r="E13" s="19">
        <v>47</v>
      </c>
      <c r="F13" s="19">
        <v>45</v>
      </c>
      <c r="G13" s="19">
        <v>45</v>
      </c>
      <c r="H13" s="19">
        <v>48</v>
      </c>
      <c r="I13" s="19">
        <v>41</v>
      </c>
      <c r="J13" s="19">
        <v>47</v>
      </c>
      <c r="K13" s="19">
        <v>45</v>
      </c>
      <c r="L13" s="19">
        <v>44</v>
      </c>
      <c r="M13" s="19">
        <v>42</v>
      </c>
      <c r="N13" s="19">
        <v>49</v>
      </c>
      <c r="O13" s="46">
        <v>43</v>
      </c>
      <c r="P13" s="19">
        <v>46</v>
      </c>
      <c r="Q13" s="19">
        <v>48</v>
      </c>
      <c r="R13" s="19">
        <v>48</v>
      </c>
      <c r="S13" s="19">
        <v>48</v>
      </c>
      <c r="T13" s="19">
        <v>47</v>
      </c>
      <c r="U13" s="16">
        <f t="shared" si="0"/>
        <v>18</v>
      </c>
      <c r="V13" s="13">
        <f t="shared" si="1"/>
        <v>91</v>
      </c>
      <c r="W13" s="14" t="s">
        <v>44</v>
      </c>
    </row>
    <row r="14" spans="1:31" ht="17.100000000000001" customHeight="1">
      <c r="A14" s="86" t="s">
        <v>48</v>
      </c>
      <c r="B14" s="87" t="s">
        <v>17</v>
      </c>
      <c r="C14" s="58">
        <v>40</v>
      </c>
      <c r="D14" s="15">
        <v>42</v>
      </c>
      <c r="E14" s="15">
        <v>47</v>
      </c>
      <c r="F14" s="15">
        <v>34</v>
      </c>
      <c r="G14" s="15">
        <v>46</v>
      </c>
      <c r="H14" s="15">
        <v>43</v>
      </c>
      <c r="I14" s="15">
        <v>38</v>
      </c>
      <c r="J14" s="15"/>
      <c r="K14" s="15">
        <v>43</v>
      </c>
      <c r="L14" s="15">
        <v>42</v>
      </c>
      <c r="M14" s="15"/>
      <c r="N14" s="15">
        <v>42</v>
      </c>
      <c r="O14" s="58">
        <v>41</v>
      </c>
      <c r="P14" s="15">
        <v>47</v>
      </c>
      <c r="Q14" s="15">
        <v>46</v>
      </c>
      <c r="R14" s="15">
        <v>39</v>
      </c>
      <c r="S14" s="15">
        <v>43</v>
      </c>
      <c r="T14" s="15">
        <v>45</v>
      </c>
      <c r="U14" s="16">
        <f t="shared" si="0"/>
        <v>16</v>
      </c>
      <c r="V14" s="13">
        <f t="shared" si="1"/>
        <v>84.75</v>
      </c>
      <c r="W14" s="14" t="s">
        <v>44</v>
      </c>
    </row>
    <row r="15" spans="1:31" ht="17.100000000000001" customHeight="1">
      <c r="A15" s="86" t="s">
        <v>204</v>
      </c>
      <c r="B15" s="87" t="s">
        <v>83</v>
      </c>
      <c r="C15" s="58"/>
      <c r="D15" s="15"/>
      <c r="E15" s="15"/>
      <c r="F15" s="15"/>
      <c r="G15" s="15"/>
      <c r="H15" s="15"/>
      <c r="I15" s="15"/>
      <c r="J15" s="15"/>
      <c r="K15" s="15"/>
      <c r="L15" s="15">
        <v>44</v>
      </c>
      <c r="M15" s="15"/>
      <c r="N15" s="15">
        <v>46</v>
      </c>
      <c r="O15" s="58"/>
      <c r="P15" s="15">
        <v>43</v>
      </c>
      <c r="Q15" s="15"/>
      <c r="R15" s="15">
        <v>35</v>
      </c>
      <c r="S15" s="15"/>
      <c r="T15" s="15">
        <v>41</v>
      </c>
      <c r="U15" s="16">
        <f t="shared" ref="U15" si="2">COUNT(C15:T15)</f>
        <v>5</v>
      </c>
      <c r="V15" s="13">
        <f t="shared" ref="V15" si="3">AVERAGE(C15:T15)*2</f>
        <v>83.6</v>
      </c>
      <c r="W15" s="14" t="s">
        <v>44</v>
      </c>
    </row>
    <row r="16" spans="1:31" ht="17.100000000000001" customHeight="1">
      <c r="A16" s="90" t="s">
        <v>30</v>
      </c>
      <c r="B16" s="73" t="s">
        <v>13</v>
      </c>
      <c r="C16" s="46">
        <v>45</v>
      </c>
      <c r="D16" s="19">
        <v>45</v>
      </c>
      <c r="E16" s="19">
        <v>45</v>
      </c>
      <c r="F16" s="19">
        <v>45</v>
      </c>
      <c r="G16" s="19">
        <v>42</v>
      </c>
      <c r="H16" s="19">
        <v>48</v>
      </c>
      <c r="I16" s="19">
        <v>45</v>
      </c>
      <c r="J16" s="19">
        <v>46</v>
      </c>
      <c r="K16" s="19">
        <v>46</v>
      </c>
      <c r="L16" s="19">
        <v>45</v>
      </c>
      <c r="M16" s="19">
        <v>46</v>
      </c>
      <c r="N16" s="19">
        <v>43</v>
      </c>
      <c r="O16" s="46">
        <v>40</v>
      </c>
      <c r="P16" s="19">
        <v>46</v>
      </c>
      <c r="Q16" s="19">
        <v>49</v>
      </c>
      <c r="R16" s="19">
        <v>47</v>
      </c>
      <c r="S16" s="19">
        <v>49</v>
      </c>
      <c r="T16" s="19">
        <v>47</v>
      </c>
      <c r="U16" s="16">
        <f t="shared" si="0"/>
        <v>18</v>
      </c>
      <c r="V16" s="13">
        <f t="shared" si="1"/>
        <v>91</v>
      </c>
      <c r="W16" s="14" t="s">
        <v>44</v>
      </c>
    </row>
    <row r="17" spans="1:23" ht="17.100000000000001" customHeight="1">
      <c r="A17" s="90" t="s">
        <v>31</v>
      </c>
      <c r="C17" s="46">
        <v>42</v>
      </c>
      <c r="D17" s="19">
        <v>44</v>
      </c>
      <c r="E17" s="19">
        <v>45</v>
      </c>
      <c r="F17" s="19">
        <v>40</v>
      </c>
      <c r="G17" s="19">
        <v>43</v>
      </c>
      <c r="H17" s="19">
        <v>47</v>
      </c>
      <c r="J17" s="19">
        <v>39</v>
      </c>
      <c r="K17" s="19">
        <v>48</v>
      </c>
      <c r="L17" s="19">
        <v>46</v>
      </c>
      <c r="M17" s="19">
        <v>46</v>
      </c>
      <c r="O17" s="46">
        <v>40</v>
      </c>
      <c r="Q17" s="19">
        <v>45</v>
      </c>
      <c r="R17" s="19">
        <v>45</v>
      </c>
      <c r="S17" s="19">
        <v>44</v>
      </c>
      <c r="T17" s="19">
        <v>43</v>
      </c>
      <c r="U17" s="16">
        <f t="shared" si="0"/>
        <v>15</v>
      </c>
      <c r="V17" s="13">
        <f t="shared" si="1"/>
        <v>87.6</v>
      </c>
      <c r="W17" s="14" t="s">
        <v>44</v>
      </c>
    </row>
    <row r="18" spans="1:23" ht="17.100000000000001" customHeight="1">
      <c r="A18" s="86" t="s">
        <v>86</v>
      </c>
      <c r="B18" s="87" t="s">
        <v>14</v>
      </c>
      <c r="C18" s="58"/>
      <c r="D18" s="15">
        <v>41</v>
      </c>
      <c r="E18" s="15">
        <v>50</v>
      </c>
      <c r="F18" s="15">
        <v>42</v>
      </c>
      <c r="G18" s="15">
        <v>45</v>
      </c>
      <c r="H18" s="15">
        <v>49</v>
      </c>
      <c r="I18" s="15">
        <v>47</v>
      </c>
      <c r="J18" s="15">
        <v>46</v>
      </c>
      <c r="K18" s="15">
        <v>44</v>
      </c>
      <c r="L18" s="15">
        <v>47</v>
      </c>
      <c r="M18" s="15">
        <v>46</v>
      </c>
      <c r="N18" s="15">
        <v>44</v>
      </c>
      <c r="O18" s="58">
        <v>48</v>
      </c>
      <c r="P18" s="15">
        <v>44</v>
      </c>
      <c r="Q18" s="15">
        <v>49</v>
      </c>
      <c r="R18" s="15">
        <v>43</v>
      </c>
      <c r="S18" s="15">
        <v>45</v>
      </c>
      <c r="T18" s="15">
        <v>48</v>
      </c>
      <c r="U18" s="16">
        <f t="shared" si="0"/>
        <v>17</v>
      </c>
      <c r="V18" s="13">
        <f t="shared" si="1"/>
        <v>91.529411764705884</v>
      </c>
      <c r="W18" s="14" t="s">
        <v>44</v>
      </c>
    </row>
    <row r="19" spans="1:23" ht="17.100000000000001" customHeight="1">
      <c r="A19" s="90" t="s">
        <v>32</v>
      </c>
      <c r="C19" s="46">
        <v>38</v>
      </c>
      <c r="D19" s="19">
        <v>38</v>
      </c>
      <c r="E19" s="19">
        <v>30</v>
      </c>
      <c r="F19" s="19">
        <v>19</v>
      </c>
      <c r="G19" s="19">
        <v>12</v>
      </c>
      <c r="H19" s="19">
        <v>0</v>
      </c>
      <c r="I19" s="19">
        <v>20</v>
      </c>
      <c r="J19" s="19">
        <v>35</v>
      </c>
      <c r="K19" s="19">
        <v>42</v>
      </c>
      <c r="L19" s="19">
        <v>33</v>
      </c>
      <c r="M19" s="19">
        <v>32</v>
      </c>
      <c r="N19" s="19">
        <v>41</v>
      </c>
      <c r="O19" s="46">
        <v>38</v>
      </c>
      <c r="P19" s="19">
        <v>41</v>
      </c>
      <c r="Q19" s="19">
        <v>38</v>
      </c>
      <c r="R19" s="19">
        <v>43</v>
      </c>
      <c r="S19" s="19">
        <v>42</v>
      </c>
      <c r="T19" s="19">
        <v>45</v>
      </c>
      <c r="U19" s="16">
        <f t="shared" si="0"/>
        <v>18</v>
      </c>
      <c r="V19" s="13">
        <f t="shared" si="1"/>
        <v>65.222222222222229</v>
      </c>
      <c r="W19" s="14" t="s">
        <v>44</v>
      </c>
    </row>
    <row r="20" spans="1:23" ht="17.100000000000001" customHeight="1">
      <c r="A20" s="90" t="s">
        <v>109</v>
      </c>
      <c r="B20" s="73" t="s">
        <v>17</v>
      </c>
      <c r="C20" s="46">
        <v>38</v>
      </c>
      <c r="D20" s="19">
        <v>36</v>
      </c>
      <c r="E20" s="19">
        <v>34</v>
      </c>
      <c r="F20" s="19">
        <v>45</v>
      </c>
      <c r="G20" s="19">
        <v>37</v>
      </c>
      <c r="H20" s="19">
        <v>44</v>
      </c>
      <c r="I20" s="19">
        <v>47</v>
      </c>
      <c r="J20" s="19">
        <v>42</v>
      </c>
      <c r="K20" s="19">
        <v>40</v>
      </c>
      <c r="L20" s="19">
        <v>42</v>
      </c>
      <c r="M20" s="19">
        <v>41</v>
      </c>
      <c r="N20" s="19">
        <v>38</v>
      </c>
      <c r="O20" s="46">
        <v>40</v>
      </c>
      <c r="P20" s="19">
        <v>36</v>
      </c>
      <c r="Q20" s="19">
        <v>42</v>
      </c>
      <c r="R20" s="19">
        <v>38</v>
      </c>
      <c r="S20" s="19">
        <v>37</v>
      </c>
      <c r="T20" s="19">
        <v>41</v>
      </c>
      <c r="U20" s="16">
        <f t="shared" si="0"/>
        <v>18</v>
      </c>
      <c r="V20" s="13">
        <f t="shared" si="1"/>
        <v>79.777777777777771</v>
      </c>
      <c r="W20" s="14" t="s">
        <v>44</v>
      </c>
    </row>
    <row r="21" spans="1:23" ht="17.100000000000001" customHeight="1">
      <c r="A21" s="90" t="s">
        <v>195</v>
      </c>
      <c r="J21" s="19">
        <v>48</v>
      </c>
      <c r="U21" s="16">
        <f t="shared" ref="U21" si="4">COUNT(C21:T21)</f>
        <v>1</v>
      </c>
      <c r="V21" s="13">
        <f t="shared" ref="V21" si="5">AVERAGE(C21:T21)*2</f>
        <v>96</v>
      </c>
      <c r="W21" s="14" t="s">
        <v>44</v>
      </c>
    </row>
    <row r="22" spans="1:23" ht="17.100000000000001" customHeight="1">
      <c r="A22" s="90" t="s">
        <v>92</v>
      </c>
      <c r="C22" s="46">
        <v>46</v>
      </c>
      <c r="D22" s="19">
        <v>47</v>
      </c>
      <c r="E22" s="19">
        <v>44</v>
      </c>
      <c r="F22" s="19">
        <v>48</v>
      </c>
      <c r="G22" s="19">
        <v>48</v>
      </c>
      <c r="H22" s="19">
        <v>47</v>
      </c>
      <c r="I22" s="19">
        <v>47</v>
      </c>
      <c r="J22" s="19">
        <v>46</v>
      </c>
      <c r="K22" s="19">
        <v>47</v>
      </c>
      <c r="L22" s="19">
        <v>48</v>
      </c>
      <c r="M22" s="19">
        <v>49</v>
      </c>
      <c r="N22" s="19">
        <v>49</v>
      </c>
      <c r="O22" s="46">
        <v>48</v>
      </c>
      <c r="P22" s="19">
        <v>45</v>
      </c>
      <c r="Q22" s="19">
        <v>48</v>
      </c>
      <c r="R22" s="19">
        <v>48</v>
      </c>
      <c r="T22" s="19">
        <v>50</v>
      </c>
      <c r="U22" s="16">
        <f t="shared" si="0"/>
        <v>17</v>
      </c>
      <c r="V22" s="13">
        <f t="shared" si="1"/>
        <v>94.705882352941174</v>
      </c>
      <c r="W22" s="14" t="s">
        <v>44</v>
      </c>
    </row>
    <row r="23" spans="1:23" ht="17.100000000000001" customHeight="1">
      <c r="A23" s="90" t="s">
        <v>91</v>
      </c>
      <c r="B23" s="73" t="s">
        <v>14</v>
      </c>
      <c r="C23" s="46">
        <v>47</v>
      </c>
      <c r="D23" s="19">
        <v>47</v>
      </c>
      <c r="E23" s="19">
        <v>43</v>
      </c>
      <c r="F23" s="19">
        <v>47</v>
      </c>
      <c r="G23" s="19">
        <v>46</v>
      </c>
      <c r="H23" s="19">
        <v>48</v>
      </c>
      <c r="I23" s="19">
        <v>46</v>
      </c>
      <c r="J23" s="19">
        <v>46</v>
      </c>
      <c r="K23" s="19">
        <v>49</v>
      </c>
      <c r="L23" s="19">
        <v>43</v>
      </c>
      <c r="M23" s="19">
        <v>47</v>
      </c>
      <c r="N23" s="19">
        <v>44</v>
      </c>
      <c r="O23" s="46">
        <v>48</v>
      </c>
      <c r="P23" s="19">
        <v>46</v>
      </c>
      <c r="Q23" s="19">
        <v>48</v>
      </c>
      <c r="R23" s="19">
        <v>46</v>
      </c>
      <c r="T23" s="19">
        <v>46</v>
      </c>
      <c r="U23" s="16">
        <f t="shared" si="0"/>
        <v>17</v>
      </c>
      <c r="V23" s="13">
        <f t="shared" si="1"/>
        <v>92.588235294117652</v>
      </c>
      <c r="W23" s="14" t="s">
        <v>44</v>
      </c>
    </row>
    <row r="24" spans="1:23" ht="17.100000000000001" customHeight="1">
      <c r="A24" s="90" t="s">
        <v>93</v>
      </c>
      <c r="B24" s="73" t="s">
        <v>15</v>
      </c>
      <c r="D24" s="19">
        <v>37</v>
      </c>
      <c r="E24" s="19">
        <v>42</v>
      </c>
      <c r="F24" s="19">
        <v>37</v>
      </c>
      <c r="I24" s="19">
        <v>44</v>
      </c>
      <c r="U24" s="16">
        <f t="shared" si="0"/>
        <v>4</v>
      </c>
      <c r="V24" s="13">
        <f t="shared" si="1"/>
        <v>80</v>
      </c>
      <c r="W24" s="14" t="s">
        <v>44</v>
      </c>
    </row>
    <row r="25" spans="1:23" ht="17.100000000000001" customHeight="1">
      <c r="A25" s="90" t="s">
        <v>101</v>
      </c>
      <c r="C25" s="46">
        <v>45</v>
      </c>
      <c r="D25" s="19">
        <v>46</v>
      </c>
      <c r="E25" s="19">
        <v>45</v>
      </c>
      <c r="F25" s="19">
        <v>46</v>
      </c>
      <c r="G25" s="19">
        <v>42</v>
      </c>
      <c r="H25" s="19">
        <v>45</v>
      </c>
      <c r="J25" s="19">
        <v>49</v>
      </c>
      <c r="K25" s="19">
        <v>44</v>
      </c>
      <c r="P25" s="19">
        <v>48</v>
      </c>
      <c r="Q25" s="19">
        <v>46</v>
      </c>
      <c r="R25" s="19">
        <v>44</v>
      </c>
      <c r="T25" s="19">
        <v>45</v>
      </c>
      <c r="U25" s="16">
        <f t="shared" si="0"/>
        <v>12</v>
      </c>
      <c r="V25" s="13">
        <f t="shared" si="1"/>
        <v>90.833333333333329</v>
      </c>
      <c r="W25" s="14" t="s">
        <v>44</v>
      </c>
    </row>
    <row r="26" spans="1:23" ht="17.100000000000001" customHeight="1">
      <c r="A26" s="86" t="s">
        <v>49</v>
      </c>
      <c r="B26" s="87" t="s">
        <v>14</v>
      </c>
      <c r="C26" s="58"/>
      <c r="D26" s="15">
        <v>40</v>
      </c>
      <c r="E26" s="15">
        <v>43</v>
      </c>
      <c r="F26" s="15">
        <v>43</v>
      </c>
      <c r="G26" s="15">
        <v>46</v>
      </c>
      <c r="H26" s="15">
        <v>48</v>
      </c>
      <c r="I26" s="15"/>
      <c r="J26" s="15">
        <v>42</v>
      </c>
      <c r="K26" s="15">
        <v>47</v>
      </c>
      <c r="L26" s="15">
        <v>46</v>
      </c>
      <c r="M26" s="15">
        <v>44</v>
      </c>
      <c r="N26" s="15">
        <v>49</v>
      </c>
      <c r="O26" s="58">
        <v>49</v>
      </c>
      <c r="P26" s="15"/>
      <c r="Q26" s="15">
        <v>49</v>
      </c>
      <c r="R26" s="15">
        <v>45</v>
      </c>
      <c r="S26" s="15">
        <v>40</v>
      </c>
      <c r="T26" s="15">
        <v>48</v>
      </c>
      <c r="U26" s="16">
        <f t="shared" si="0"/>
        <v>15</v>
      </c>
      <c r="V26" s="13">
        <f t="shared" si="1"/>
        <v>90.533333333333331</v>
      </c>
      <c r="W26" s="14" t="s">
        <v>44</v>
      </c>
    </row>
    <row r="27" spans="1:23" ht="17.100000000000001" customHeight="1">
      <c r="A27" s="86" t="s">
        <v>194</v>
      </c>
      <c r="B27" s="87" t="s">
        <v>17</v>
      </c>
      <c r="C27" s="58"/>
      <c r="D27" s="15"/>
      <c r="E27" s="15"/>
      <c r="F27" s="15"/>
      <c r="G27" s="15"/>
      <c r="H27" s="15"/>
      <c r="I27" s="15"/>
      <c r="J27" s="15">
        <v>43</v>
      </c>
      <c r="K27" s="15"/>
      <c r="L27" s="15"/>
      <c r="M27" s="15"/>
      <c r="N27" s="15"/>
      <c r="O27" s="58"/>
      <c r="P27" s="15">
        <v>41</v>
      </c>
      <c r="Q27" s="15"/>
      <c r="R27" s="15">
        <v>40</v>
      </c>
      <c r="S27" s="15"/>
      <c r="T27" s="15"/>
      <c r="U27" s="16">
        <f t="shared" ref="U27:U28" si="6">COUNT(C27:T27)</f>
        <v>3</v>
      </c>
      <c r="V27" s="13">
        <f t="shared" ref="V27:V28" si="7">AVERAGE(C27:T27)*2</f>
        <v>82.666666666666671</v>
      </c>
      <c r="W27" s="14" t="s">
        <v>44</v>
      </c>
    </row>
    <row r="28" spans="1:23" ht="17.100000000000001" customHeight="1">
      <c r="A28" s="86" t="s">
        <v>34</v>
      </c>
      <c r="B28" s="87" t="s">
        <v>13</v>
      </c>
      <c r="C28" s="34">
        <v>47</v>
      </c>
      <c r="D28" s="11">
        <v>48</v>
      </c>
      <c r="E28" s="11">
        <v>47</v>
      </c>
      <c r="F28" s="11">
        <v>48</v>
      </c>
      <c r="G28" s="11">
        <v>45</v>
      </c>
      <c r="H28" s="11">
        <v>48</v>
      </c>
      <c r="I28" s="11">
        <v>49</v>
      </c>
      <c r="J28" s="11">
        <v>49</v>
      </c>
      <c r="K28" s="11">
        <v>47</v>
      </c>
      <c r="L28" s="11">
        <v>49</v>
      </c>
      <c r="M28" s="11">
        <v>45</v>
      </c>
      <c r="N28" s="11">
        <v>48</v>
      </c>
      <c r="O28" s="34">
        <v>43</v>
      </c>
      <c r="P28" s="11">
        <v>45</v>
      </c>
      <c r="Q28" s="11">
        <v>49</v>
      </c>
      <c r="R28" s="11">
        <v>49</v>
      </c>
      <c r="S28" s="11"/>
      <c r="T28" s="11">
        <v>46</v>
      </c>
      <c r="U28" s="16">
        <f t="shared" si="6"/>
        <v>17</v>
      </c>
      <c r="V28" s="13">
        <f t="shared" si="7"/>
        <v>94.352941176470594</v>
      </c>
      <c r="W28" s="14" t="s">
        <v>44</v>
      </c>
    </row>
    <row r="29" spans="1:23" ht="17.100000000000001" customHeight="1">
      <c r="A29" s="86" t="s">
        <v>90</v>
      </c>
      <c r="B29" s="87" t="s">
        <v>15</v>
      </c>
      <c r="C29" s="34"/>
      <c r="D29" s="11">
        <v>40</v>
      </c>
      <c r="E29" s="11">
        <v>46</v>
      </c>
      <c r="F29" s="11">
        <v>47</v>
      </c>
      <c r="G29" s="11">
        <v>40</v>
      </c>
      <c r="H29" s="11">
        <v>47</v>
      </c>
      <c r="I29" s="11"/>
      <c r="J29" s="11">
        <v>43</v>
      </c>
      <c r="K29" s="11">
        <v>47</v>
      </c>
      <c r="L29" s="11">
        <v>44</v>
      </c>
      <c r="M29" s="11">
        <v>49</v>
      </c>
      <c r="N29" s="11">
        <v>47</v>
      </c>
      <c r="O29" s="34"/>
      <c r="P29" s="11">
        <v>44</v>
      </c>
      <c r="Q29" s="11">
        <v>49</v>
      </c>
      <c r="R29" s="11">
        <v>47</v>
      </c>
      <c r="S29" s="11">
        <v>47</v>
      </c>
      <c r="T29" s="11">
        <v>45</v>
      </c>
      <c r="U29" s="16">
        <f t="shared" si="0"/>
        <v>15</v>
      </c>
      <c r="V29" s="13">
        <f t="shared" si="1"/>
        <v>90.933333333333337</v>
      </c>
      <c r="W29" s="14" t="s">
        <v>44</v>
      </c>
    </row>
    <row r="30" spans="1:23" ht="17.100000000000001" customHeight="1">
      <c r="A30" s="86" t="s">
        <v>50</v>
      </c>
      <c r="B30" s="87"/>
      <c r="C30" s="34"/>
      <c r="D30" s="11">
        <v>49</v>
      </c>
      <c r="E30" s="11">
        <v>36</v>
      </c>
      <c r="F30" s="11">
        <v>47</v>
      </c>
      <c r="G30" s="11">
        <v>48</v>
      </c>
      <c r="H30" s="11">
        <v>47</v>
      </c>
      <c r="I30" s="11"/>
      <c r="J30" s="11">
        <v>48</v>
      </c>
      <c r="K30" s="11">
        <v>45</v>
      </c>
      <c r="L30" s="11">
        <v>50</v>
      </c>
      <c r="M30" s="11"/>
      <c r="N30" s="11">
        <v>48</v>
      </c>
      <c r="O30" s="34"/>
      <c r="P30" s="11">
        <v>49</v>
      </c>
      <c r="Q30" s="11">
        <v>47</v>
      </c>
      <c r="R30" s="11">
        <v>49</v>
      </c>
      <c r="S30" s="11">
        <v>49</v>
      </c>
      <c r="T30" s="11">
        <v>48</v>
      </c>
      <c r="U30" s="16">
        <f t="shared" si="0"/>
        <v>14</v>
      </c>
      <c r="V30" s="13">
        <f t="shared" si="1"/>
        <v>94.285714285714292</v>
      </c>
      <c r="W30" s="14" t="s">
        <v>44</v>
      </c>
    </row>
    <row r="31" spans="1:23" ht="17.100000000000001" customHeight="1">
      <c r="A31" s="86" t="s">
        <v>116</v>
      </c>
      <c r="B31" s="87" t="s">
        <v>13</v>
      </c>
      <c r="C31" s="34">
        <v>42</v>
      </c>
      <c r="D31" s="11"/>
      <c r="E31" s="11">
        <v>48</v>
      </c>
      <c r="F31" s="11">
        <v>47</v>
      </c>
      <c r="G31" s="11">
        <v>46</v>
      </c>
      <c r="H31" s="11">
        <v>46</v>
      </c>
      <c r="I31" s="11">
        <v>47</v>
      </c>
      <c r="J31" s="11">
        <v>45</v>
      </c>
      <c r="K31" s="11">
        <v>46</v>
      </c>
      <c r="L31" s="11">
        <v>46</v>
      </c>
      <c r="M31" s="11">
        <v>48</v>
      </c>
      <c r="N31" s="11">
        <v>45</v>
      </c>
      <c r="O31" s="34">
        <v>46</v>
      </c>
      <c r="P31" s="11">
        <v>44</v>
      </c>
      <c r="Q31" s="11">
        <v>47</v>
      </c>
      <c r="R31" s="11">
        <v>47</v>
      </c>
      <c r="S31" s="11">
        <v>47</v>
      </c>
      <c r="T31" s="11">
        <v>41</v>
      </c>
      <c r="U31" s="16">
        <f t="shared" si="0"/>
        <v>17</v>
      </c>
      <c r="V31" s="13">
        <f t="shared" si="1"/>
        <v>91.529411764705884</v>
      </c>
      <c r="W31" s="14" t="s">
        <v>44</v>
      </c>
    </row>
    <row r="32" spans="1:23" ht="17.100000000000001" customHeight="1">
      <c r="A32" s="86" t="s">
        <v>171</v>
      </c>
      <c r="B32" s="87" t="s">
        <v>17</v>
      </c>
      <c r="C32" s="34"/>
      <c r="D32" s="11"/>
      <c r="E32" s="11">
        <v>37</v>
      </c>
      <c r="F32" s="11">
        <v>40</v>
      </c>
      <c r="G32" s="11">
        <v>40</v>
      </c>
      <c r="H32" s="11"/>
      <c r="I32" s="11">
        <v>37</v>
      </c>
      <c r="J32" s="11">
        <v>39</v>
      </c>
      <c r="K32" s="11"/>
      <c r="L32" s="11">
        <v>40</v>
      </c>
      <c r="M32" s="11">
        <v>42</v>
      </c>
      <c r="N32" s="11">
        <v>43</v>
      </c>
      <c r="O32" s="34">
        <v>32</v>
      </c>
      <c r="P32" s="11"/>
      <c r="Q32" s="11"/>
      <c r="R32" s="11"/>
      <c r="S32" s="11">
        <v>36</v>
      </c>
      <c r="T32" s="11"/>
      <c r="U32" s="16">
        <f t="shared" si="0"/>
        <v>10</v>
      </c>
      <c r="V32" s="13">
        <f t="shared" si="1"/>
        <v>77.2</v>
      </c>
      <c r="W32" s="14" t="s">
        <v>44</v>
      </c>
    </row>
    <row r="33" spans="1:23" ht="17.100000000000001" customHeight="1">
      <c r="A33" s="86" t="s">
        <v>181</v>
      </c>
      <c r="B33" s="87"/>
      <c r="C33" s="59"/>
      <c r="D33" s="44"/>
      <c r="E33" s="44"/>
      <c r="F33" s="44"/>
      <c r="G33" s="44">
        <v>17</v>
      </c>
      <c r="H33" s="44"/>
      <c r="I33" s="44"/>
      <c r="J33" s="44"/>
      <c r="K33" s="44"/>
      <c r="L33" s="44"/>
      <c r="M33" s="44"/>
      <c r="N33" s="44"/>
      <c r="O33" s="59"/>
      <c r="P33" s="44"/>
      <c r="Q33" s="44"/>
      <c r="R33" s="44"/>
      <c r="S33" s="44"/>
      <c r="T33" s="44"/>
      <c r="U33" s="16">
        <f t="shared" ref="U33" si="8">COUNT(C33:T33)</f>
        <v>1</v>
      </c>
      <c r="V33" s="13">
        <f t="shared" ref="V33" si="9">AVERAGE(C33:T33)*2</f>
        <v>34</v>
      </c>
      <c r="W33" s="14" t="s">
        <v>44</v>
      </c>
    </row>
    <row r="34" spans="1:23" ht="17.100000000000001" customHeight="1">
      <c r="A34" s="86" t="s">
        <v>51</v>
      </c>
      <c r="B34" s="87" t="s">
        <v>15</v>
      </c>
      <c r="C34" s="59"/>
      <c r="D34" s="44">
        <v>42</v>
      </c>
      <c r="E34" s="44">
        <v>42</v>
      </c>
      <c r="F34" s="44">
        <v>43</v>
      </c>
      <c r="G34" s="44">
        <v>42</v>
      </c>
      <c r="H34" s="44">
        <v>43</v>
      </c>
      <c r="I34" s="44">
        <v>37</v>
      </c>
      <c r="J34" s="44">
        <v>36</v>
      </c>
      <c r="K34" s="44">
        <v>40</v>
      </c>
      <c r="L34" s="44">
        <v>42</v>
      </c>
      <c r="M34" s="44">
        <v>45</v>
      </c>
      <c r="N34" s="44">
        <v>39</v>
      </c>
      <c r="O34" s="59">
        <v>38</v>
      </c>
      <c r="P34" s="44">
        <v>44</v>
      </c>
      <c r="Q34" s="44">
        <v>43</v>
      </c>
      <c r="R34" s="44">
        <v>47</v>
      </c>
      <c r="S34" s="44">
        <v>40</v>
      </c>
      <c r="T34" s="44">
        <v>45</v>
      </c>
      <c r="U34" s="16">
        <f t="shared" si="0"/>
        <v>17</v>
      </c>
      <c r="V34" s="13">
        <f t="shared" si="1"/>
        <v>83.294117647058826</v>
      </c>
      <c r="W34" s="42" t="s">
        <v>44</v>
      </c>
    </row>
    <row r="35" spans="1:23" ht="17.100000000000001" customHeight="1">
      <c r="A35" s="90" t="s">
        <v>187</v>
      </c>
      <c r="B35" s="73" t="s">
        <v>17</v>
      </c>
      <c r="C35" s="47"/>
      <c r="D35" s="39"/>
      <c r="E35" s="39"/>
      <c r="F35" s="39"/>
      <c r="G35" s="39"/>
      <c r="H35" s="39">
        <v>38</v>
      </c>
      <c r="I35" s="39"/>
      <c r="J35" s="39"/>
      <c r="K35" s="39"/>
      <c r="L35" s="39"/>
      <c r="M35" s="39"/>
      <c r="N35" s="39"/>
      <c r="O35" s="47"/>
      <c r="P35" s="39"/>
      <c r="Q35" s="39"/>
      <c r="R35" s="39"/>
      <c r="S35" s="39"/>
      <c r="T35" s="39"/>
      <c r="U35" s="16">
        <f t="shared" si="0"/>
        <v>1</v>
      </c>
      <c r="V35" s="13">
        <f t="shared" si="1"/>
        <v>76</v>
      </c>
      <c r="W35" s="42" t="s">
        <v>44</v>
      </c>
    </row>
    <row r="36" spans="1:23" ht="17.100000000000001" customHeight="1">
      <c r="A36" s="90" t="s">
        <v>52</v>
      </c>
      <c r="B36" s="73" t="s">
        <v>14</v>
      </c>
      <c r="C36" s="47">
        <v>46</v>
      </c>
      <c r="D36" s="39">
        <v>44</v>
      </c>
      <c r="E36" s="39">
        <v>46</v>
      </c>
      <c r="F36" s="39">
        <v>46</v>
      </c>
      <c r="G36" s="39">
        <v>45</v>
      </c>
      <c r="H36" s="39">
        <v>47</v>
      </c>
      <c r="I36" s="39">
        <v>40</v>
      </c>
      <c r="J36" s="39">
        <v>49</v>
      </c>
      <c r="K36" s="39">
        <v>46</v>
      </c>
      <c r="L36" s="39">
        <v>46</v>
      </c>
      <c r="M36" s="39">
        <v>45</v>
      </c>
      <c r="N36" s="39">
        <v>50</v>
      </c>
      <c r="O36" s="47">
        <v>47</v>
      </c>
      <c r="P36" s="39">
        <v>42</v>
      </c>
      <c r="Q36" s="39">
        <v>43</v>
      </c>
      <c r="R36" s="39"/>
      <c r="S36" s="39">
        <v>41</v>
      </c>
      <c r="T36" s="39">
        <v>48</v>
      </c>
      <c r="U36" s="16">
        <f t="shared" si="0"/>
        <v>17</v>
      </c>
      <c r="V36" s="13">
        <f t="shared" si="1"/>
        <v>90.705882352941174</v>
      </c>
      <c r="W36" s="42" t="s">
        <v>44</v>
      </c>
    </row>
    <row r="37" spans="1:23" ht="17.100000000000001" customHeight="1">
      <c r="A37" s="90" t="s">
        <v>172</v>
      </c>
      <c r="C37" s="47"/>
      <c r="D37" s="39"/>
      <c r="E37" s="39">
        <v>40</v>
      </c>
      <c r="F37" s="39"/>
      <c r="G37" s="39"/>
      <c r="H37" s="39"/>
      <c r="I37" s="39"/>
      <c r="J37" s="39"/>
      <c r="K37" s="39"/>
      <c r="L37" s="39"/>
      <c r="M37" s="39"/>
      <c r="N37" s="39"/>
      <c r="O37" s="47"/>
      <c r="P37" s="39"/>
      <c r="Q37" s="39"/>
      <c r="R37" s="39"/>
      <c r="S37" s="39"/>
      <c r="T37" s="39"/>
      <c r="U37" s="16">
        <f t="shared" ref="U37" si="10">COUNT(C37:T37)</f>
        <v>1</v>
      </c>
      <c r="V37" s="13">
        <f t="shared" ref="V37" si="11">AVERAGE(C37:T37)*2</f>
        <v>80</v>
      </c>
      <c r="W37" s="42" t="s">
        <v>44</v>
      </c>
    </row>
    <row r="38" spans="1:23" ht="17.100000000000001" customHeight="1">
      <c r="A38" s="90" t="s">
        <v>146</v>
      </c>
      <c r="B38" s="73" t="s">
        <v>17</v>
      </c>
      <c r="C38" s="47">
        <v>40</v>
      </c>
      <c r="D38" s="39">
        <v>43</v>
      </c>
      <c r="E38" s="39">
        <v>45</v>
      </c>
      <c r="F38" s="39">
        <v>39</v>
      </c>
      <c r="G38" s="39">
        <v>35</v>
      </c>
      <c r="H38" s="39">
        <v>39</v>
      </c>
      <c r="I38" s="39">
        <v>42</v>
      </c>
      <c r="J38" s="39">
        <v>41</v>
      </c>
      <c r="K38" s="39">
        <v>39</v>
      </c>
      <c r="L38" s="39">
        <v>47</v>
      </c>
      <c r="M38" s="39">
        <v>38</v>
      </c>
      <c r="N38" s="39">
        <v>46</v>
      </c>
      <c r="O38" s="47">
        <v>43</v>
      </c>
      <c r="P38" s="39">
        <v>38</v>
      </c>
      <c r="Q38" s="39">
        <v>43</v>
      </c>
      <c r="R38" s="39">
        <v>44</v>
      </c>
      <c r="S38" s="39">
        <v>43</v>
      </c>
      <c r="T38" s="39">
        <v>36</v>
      </c>
      <c r="U38" s="16">
        <f t="shared" si="0"/>
        <v>18</v>
      </c>
      <c r="V38" s="13">
        <f t="shared" si="1"/>
        <v>82.333333333333329</v>
      </c>
      <c r="W38" s="42" t="s">
        <v>44</v>
      </c>
    </row>
    <row r="39" spans="1:23" ht="17.100000000000001" customHeight="1">
      <c r="C39" s="47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47"/>
      <c r="P39" s="39"/>
      <c r="Q39" s="39"/>
      <c r="R39" s="39"/>
      <c r="S39" s="39"/>
      <c r="T39" s="39"/>
      <c r="U39" s="40"/>
      <c r="V39" s="41"/>
      <c r="W39" s="42"/>
    </row>
    <row r="40" spans="1:23" ht="15" customHeight="1">
      <c r="A40" s="90" t="s">
        <v>23</v>
      </c>
      <c r="C40" s="34">
        <f t="shared" ref="C40:U40" si="12">COUNT(C4:C39)</f>
        <v>20</v>
      </c>
      <c r="D40" s="11">
        <f t="shared" si="12"/>
        <v>26</v>
      </c>
      <c r="E40" s="11">
        <f t="shared" si="12"/>
        <v>27</v>
      </c>
      <c r="F40" s="11">
        <f t="shared" si="12"/>
        <v>25</v>
      </c>
      <c r="G40" s="11">
        <f t="shared" si="12"/>
        <v>26</v>
      </c>
      <c r="H40" s="11">
        <f t="shared" si="12"/>
        <v>28</v>
      </c>
      <c r="I40" s="11">
        <f t="shared" si="12"/>
        <v>21</v>
      </c>
      <c r="J40" s="11">
        <f t="shared" si="12"/>
        <v>26</v>
      </c>
      <c r="K40" s="11">
        <f t="shared" si="12"/>
        <v>22</v>
      </c>
      <c r="L40" s="11">
        <f t="shared" si="12"/>
        <v>25</v>
      </c>
      <c r="M40" s="11">
        <f t="shared" si="12"/>
        <v>22</v>
      </c>
      <c r="N40" s="11">
        <f t="shared" si="12"/>
        <v>23</v>
      </c>
      <c r="O40" s="34">
        <f t="shared" si="12"/>
        <v>22</v>
      </c>
      <c r="P40" s="11">
        <f t="shared" si="12"/>
        <v>25</v>
      </c>
      <c r="Q40" s="11">
        <f t="shared" si="12"/>
        <v>23</v>
      </c>
      <c r="R40" s="11">
        <f t="shared" si="12"/>
        <v>23</v>
      </c>
      <c r="S40" s="11">
        <f t="shared" si="12"/>
        <v>23</v>
      </c>
      <c r="T40" s="11">
        <f t="shared" si="12"/>
        <v>25</v>
      </c>
      <c r="U40" s="11">
        <f t="shared" si="12"/>
        <v>35</v>
      </c>
    </row>
    <row r="41" spans="1:23" ht="15" customHeight="1"/>
    <row r="42" spans="1:23" ht="15" customHeight="1">
      <c r="A42" s="90" t="s">
        <v>173</v>
      </c>
      <c r="N42" s="11"/>
      <c r="U42" s="16"/>
      <c r="V42" s="13"/>
    </row>
    <row r="43" spans="1:23" s="12" customFormat="1" ht="15" customHeight="1">
      <c r="A43" s="90"/>
      <c r="B43" s="73"/>
      <c r="C43" s="46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1"/>
      <c r="O43" s="46"/>
      <c r="P43" s="19"/>
      <c r="Q43" s="19"/>
      <c r="R43" s="19"/>
      <c r="S43" s="19"/>
      <c r="T43" s="19"/>
      <c r="U43" s="1"/>
      <c r="V43" s="20"/>
      <c r="W43" s="14"/>
    </row>
    <row r="44" spans="1:23" s="12" customFormat="1" ht="15" customHeight="1">
      <c r="A44" s="90"/>
      <c r="B44" s="73"/>
      <c r="C44" s="46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46"/>
      <c r="P44" s="19"/>
      <c r="Q44" s="19"/>
      <c r="R44" s="19"/>
      <c r="S44" s="19"/>
      <c r="T44" s="19"/>
      <c r="U44" s="1"/>
      <c r="V44" s="20"/>
      <c r="W44" s="2"/>
    </row>
  </sheetData>
  <conditionalFormatting sqref="C42:M65512 N47:N65512 U40 C2:N46 O2:T65512">
    <cfRule type="cellIs" dxfId="13" priority="4" stopIfTrue="1" operator="equal">
      <formula>50</formula>
    </cfRule>
  </conditionalFormatting>
  <conditionalFormatting sqref="C4:T38">
    <cfRule type="cellIs" dxfId="12" priority="3" operator="equal">
      <formula>50</formula>
    </cfRule>
  </conditionalFormatting>
  <printOptions horizontalCentered="1" gridLines="1"/>
  <pageMargins left="0" right="0" top="0.5" bottom="0" header="0.05" footer="0.75"/>
  <pageSetup scale="75" fitToHeight="0" pageOrder="overThenDown" orientation="landscape" r:id="rId1"/>
  <headerFooter alignWithMargins="0">
    <oddHeader>&amp;C&amp;"Calibri,Bold"&amp;20&amp;EBUSTI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F60"/>
  <sheetViews>
    <sheetView zoomScaleNormal="100" workbookViewId="0"/>
  </sheetViews>
  <sheetFormatPr defaultRowHeight="18" customHeight="1"/>
  <cols>
    <col min="1" max="1" width="23.75" style="90" customWidth="1"/>
    <col min="2" max="2" width="6.25" style="91" customWidth="1"/>
    <col min="3" max="3" width="5.25" style="46" customWidth="1"/>
    <col min="4" max="4" width="5.25" style="19" customWidth="1"/>
    <col min="5" max="5" width="5.25" style="11" customWidth="1"/>
    <col min="6" max="21" width="5.25" style="19" customWidth="1"/>
    <col min="22" max="22" width="8.625" style="1" customWidth="1"/>
    <col min="23" max="23" width="5.5" style="20" customWidth="1"/>
    <col min="24" max="24" width="5.25" style="2" hidden="1" customWidth="1"/>
    <col min="25" max="25" width="5.25" style="1" hidden="1" customWidth="1"/>
    <col min="26" max="27" width="5.25" style="69" hidden="1" customWidth="1"/>
    <col min="28" max="28" width="5.25" style="1" hidden="1" customWidth="1"/>
    <col min="29" max="29" width="8.375" style="1" hidden="1" customWidth="1"/>
    <col min="30" max="30" width="8.5" style="1" customWidth="1"/>
    <col min="31" max="32" width="8.5" customWidth="1"/>
    <col min="33" max="257" width="8.5" style="1" customWidth="1"/>
    <col min="258" max="1025" width="10.75" style="1" customWidth="1"/>
    <col min="1026" max="1026" width="9" style="1" customWidth="1"/>
    <col min="1027" max="16384" width="9" style="1"/>
  </cols>
  <sheetData>
    <row r="1" spans="1:32" s="35" customFormat="1" ht="72.75" customHeight="1">
      <c r="A1" s="73" t="s">
        <v>97</v>
      </c>
      <c r="B1" s="81" t="s">
        <v>0</v>
      </c>
      <c r="C1" s="24">
        <v>44315</v>
      </c>
      <c r="D1" s="24">
        <v>44322</v>
      </c>
      <c r="E1" s="24">
        <v>44329</v>
      </c>
      <c r="F1" s="24">
        <v>44336</v>
      </c>
      <c r="G1" s="24">
        <v>44343</v>
      </c>
      <c r="H1" s="24">
        <v>44350</v>
      </c>
      <c r="I1" s="24">
        <v>44357</v>
      </c>
      <c r="J1" s="24">
        <v>44364</v>
      </c>
      <c r="K1" s="24">
        <v>44371</v>
      </c>
      <c r="L1" s="24">
        <v>44378</v>
      </c>
      <c r="M1" s="24">
        <v>44385</v>
      </c>
      <c r="N1" s="24">
        <v>44392</v>
      </c>
      <c r="O1" s="24">
        <v>44399</v>
      </c>
      <c r="P1" s="24">
        <v>44406</v>
      </c>
      <c r="Q1" s="24">
        <v>44413</v>
      </c>
      <c r="R1" s="24">
        <v>44420</v>
      </c>
      <c r="S1" s="24">
        <v>44427</v>
      </c>
      <c r="T1" s="24">
        <v>44434</v>
      </c>
      <c r="U1" s="67" t="s">
        <v>1</v>
      </c>
      <c r="V1" s="68" t="s">
        <v>2</v>
      </c>
      <c r="W1" s="36"/>
      <c r="X1" s="21" t="s">
        <v>3</v>
      </c>
      <c r="Y1" s="21" t="s">
        <v>99</v>
      </c>
      <c r="Z1" s="21" t="s">
        <v>100</v>
      </c>
      <c r="AA1" s="22" t="s">
        <v>4</v>
      </c>
      <c r="AB1" s="5" t="s">
        <v>5</v>
      </c>
      <c r="AC1" s="6" t="s">
        <v>6</v>
      </c>
      <c r="AD1" s="26"/>
      <c r="AE1" s="26"/>
    </row>
    <row r="2" spans="1:32" ht="18" customHeight="1">
      <c r="A2" s="82" t="s">
        <v>7</v>
      </c>
      <c r="B2" s="83"/>
      <c r="C2" s="33" t="s">
        <v>8</v>
      </c>
      <c r="D2" s="62" t="s">
        <v>8</v>
      </c>
      <c r="E2" s="114" t="s">
        <v>9</v>
      </c>
      <c r="F2" s="62" t="s">
        <v>9</v>
      </c>
      <c r="G2" s="114" t="s">
        <v>10</v>
      </c>
      <c r="H2" s="62" t="s">
        <v>10</v>
      </c>
      <c r="I2" s="8" t="s">
        <v>8</v>
      </c>
      <c r="J2" s="62" t="s">
        <v>8</v>
      </c>
      <c r="K2" s="114" t="s">
        <v>9</v>
      </c>
      <c r="L2" s="62" t="s">
        <v>9</v>
      </c>
      <c r="M2" s="114" t="s">
        <v>10</v>
      </c>
      <c r="N2" s="62" t="s">
        <v>10</v>
      </c>
      <c r="O2" s="33" t="s">
        <v>8</v>
      </c>
      <c r="P2" s="62" t="s">
        <v>8</v>
      </c>
      <c r="Q2" s="114" t="s">
        <v>9</v>
      </c>
      <c r="R2" s="62" t="s">
        <v>9</v>
      </c>
      <c r="S2" s="114" t="s">
        <v>10</v>
      </c>
      <c r="T2" s="62" t="s">
        <v>10</v>
      </c>
      <c r="U2" s="9"/>
      <c r="V2" s="4"/>
      <c r="W2" s="2"/>
      <c r="X2" s="1"/>
      <c r="Y2" s="69"/>
      <c r="AA2" s="1"/>
      <c r="AD2"/>
      <c r="AF2" s="1"/>
    </row>
    <row r="3" spans="1:32" s="12" customFormat="1" ht="18" customHeight="1">
      <c r="A3" s="84" t="s">
        <v>11</v>
      </c>
      <c r="B3" s="81"/>
      <c r="C3" s="34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V3" s="13"/>
      <c r="W3" s="14"/>
      <c r="Y3" s="70"/>
      <c r="Z3" s="70"/>
      <c r="AD3"/>
      <c r="AE3"/>
    </row>
    <row r="4" spans="1:32" s="12" customFormat="1" ht="18" customHeight="1">
      <c r="A4" s="85" t="s">
        <v>166</v>
      </c>
      <c r="B4" s="73" t="s">
        <v>207</v>
      </c>
      <c r="C4" s="34"/>
      <c r="D4" s="11"/>
      <c r="E4" s="11">
        <v>44</v>
      </c>
      <c r="F4" s="11"/>
      <c r="G4" s="11"/>
      <c r="H4" s="11"/>
      <c r="I4" s="11"/>
      <c r="J4" s="11"/>
      <c r="K4" s="11"/>
      <c r="L4" s="11">
        <v>41</v>
      </c>
      <c r="M4" s="11"/>
      <c r="N4" s="11"/>
      <c r="O4" s="11"/>
      <c r="P4" s="11"/>
      <c r="Q4" s="11"/>
      <c r="R4" s="11"/>
      <c r="S4" s="11"/>
      <c r="T4" s="11"/>
      <c r="U4" s="16">
        <f>COUNT(C4:T4)</f>
        <v>2</v>
      </c>
      <c r="V4" s="13">
        <f>AVERAGE(C4:T4)*2</f>
        <v>85</v>
      </c>
      <c r="W4" s="14" t="s">
        <v>12</v>
      </c>
      <c r="Y4" s="70"/>
      <c r="Z4" s="70"/>
      <c r="AD4"/>
      <c r="AE4"/>
    </row>
    <row r="5" spans="1:32" s="12" customFormat="1" ht="18" customHeight="1">
      <c r="A5" s="85" t="s">
        <v>175</v>
      </c>
      <c r="B5" s="73"/>
      <c r="C5" s="34"/>
      <c r="D5" s="11"/>
      <c r="E5" s="11"/>
      <c r="F5" s="11">
        <v>40</v>
      </c>
      <c r="G5" s="11">
        <v>37</v>
      </c>
      <c r="H5" s="11"/>
      <c r="I5" s="11">
        <v>37</v>
      </c>
      <c r="J5" s="11">
        <v>40</v>
      </c>
      <c r="K5" s="11"/>
      <c r="L5" s="11">
        <v>37</v>
      </c>
      <c r="M5" s="11"/>
      <c r="N5" s="11"/>
      <c r="O5" s="11"/>
      <c r="P5" s="11"/>
      <c r="Q5" s="11"/>
      <c r="R5" s="11"/>
      <c r="S5" s="11"/>
      <c r="T5" s="11"/>
      <c r="U5" s="16">
        <f>COUNT(C5:T5)</f>
        <v>5</v>
      </c>
      <c r="V5" s="13">
        <f>AVERAGE(C5:T5)*2</f>
        <v>76.400000000000006</v>
      </c>
      <c r="W5" s="14" t="s">
        <v>12</v>
      </c>
      <c r="Y5" s="70"/>
      <c r="Z5" s="70"/>
      <c r="AD5"/>
      <c r="AE5"/>
    </row>
    <row r="6" spans="1:32" s="12" customFormat="1" ht="18" customHeight="1">
      <c r="A6" s="85" t="s">
        <v>117</v>
      </c>
      <c r="B6" s="73"/>
      <c r="C6" s="34"/>
      <c r="D6" s="11"/>
      <c r="E6" s="11">
        <v>41</v>
      </c>
      <c r="F6" s="11">
        <v>47</v>
      </c>
      <c r="G6" s="11">
        <v>46</v>
      </c>
      <c r="H6" s="11">
        <v>49</v>
      </c>
      <c r="I6" s="11">
        <v>47</v>
      </c>
      <c r="J6" s="11">
        <v>48</v>
      </c>
      <c r="K6" s="11">
        <v>49</v>
      </c>
      <c r="L6" s="11">
        <v>49</v>
      </c>
      <c r="M6" s="11">
        <v>44</v>
      </c>
      <c r="N6" s="11">
        <v>50</v>
      </c>
      <c r="O6" s="11">
        <v>47</v>
      </c>
      <c r="P6" s="11">
        <v>47</v>
      </c>
      <c r="Q6" s="11"/>
      <c r="R6" s="11">
        <v>47</v>
      </c>
      <c r="S6" s="11"/>
      <c r="T6" s="11"/>
      <c r="U6" s="16">
        <f>COUNT(C6:T6)</f>
        <v>13</v>
      </c>
      <c r="V6" s="13">
        <f>AVERAGE(C6:T6)*2</f>
        <v>94</v>
      </c>
      <c r="W6" s="14" t="s">
        <v>12</v>
      </c>
      <c r="Y6" s="70"/>
      <c r="Z6" s="70"/>
      <c r="AD6"/>
      <c r="AE6"/>
    </row>
    <row r="7" spans="1:32" s="12" customFormat="1" ht="18" customHeight="1">
      <c r="A7" s="85" t="s">
        <v>152</v>
      </c>
      <c r="B7" s="73" t="s">
        <v>83</v>
      </c>
      <c r="C7" s="34">
        <v>40</v>
      </c>
      <c r="D7" s="11">
        <v>38</v>
      </c>
      <c r="E7" s="11">
        <v>32</v>
      </c>
      <c r="F7" s="11">
        <v>47</v>
      </c>
      <c r="G7" s="11">
        <v>40</v>
      </c>
      <c r="H7" s="11">
        <v>40</v>
      </c>
      <c r="I7" s="11">
        <v>42</v>
      </c>
      <c r="J7" s="11">
        <v>41</v>
      </c>
      <c r="K7" s="11">
        <v>39</v>
      </c>
      <c r="L7" s="11"/>
      <c r="M7" s="11"/>
      <c r="N7" s="11">
        <v>35</v>
      </c>
      <c r="O7" s="11">
        <v>33</v>
      </c>
      <c r="P7" s="10">
        <v>45</v>
      </c>
      <c r="Q7" s="11">
        <v>43</v>
      </c>
      <c r="R7" s="11">
        <v>41</v>
      </c>
      <c r="S7" s="11">
        <v>43</v>
      </c>
      <c r="T7" s="11">
        <v>43</v>
      </c>
      <c r="U7" s="16">
        <f>COUNT(C7:T7)</f>
        <v>16</v>
      </c>
      <c r="V7" s="13">
        <f>AVERAGE(C7:T7)*2</f>
        <v>80.25</v>
      </c>
      <c r="W7" s="14" t="s">
        <v>12</v>
      </c>
      <c r="Y7" s="70"/>
      <c r="Z7" s="70"/>
      <c r="AD7"/>
      <c r="AE7"/>
    </row>
    <row r="8" spans="1:32" s="12" customFormat="1" ht="17.100000000000001" customHeight="1">
      <c r="A8" s="86" t="s">
        <v>153</v>
      </c>
      <c r="B8" s="87" t="s">
        <v>15</v>
      </c>
      <c r="C8" s="34">
        <v>42</v>
      </c>
      <c r="D8" s="11">
        <v>43</v>
      </c>
      <c r="E8" s="10">
        <v>40</v>
      </c>
      <c r="F8" s="10"/>
      <c r="G8" s="10">
        <v>39</v>
      </c>
      <c r="H8" s="10">
        <v>45</v>
      </c>
      <c r="I8" s="10">
        <v>41</v>
      </c>
      <c r="J8" s="15">
        <v>43</v>
      </c>
      <c r="K8" s="15">
        <v>43</v>
      </c>
      <c r="L8" s="15"/>
      <c r="M8" s="15">
        <v>47</v>
      </c>
      <c r="N8" s="15"/>
      <c r="O8" s="15">
        <v>48</v>
      </c>
      <c r="P8" s="15">
        <v>41</v>
      </c>
      <c r="Q8" s="15">
        <v>45</v>
      </c>
      <c r="R8" s="15">
        <v>49</v>
      </c>
      <c r="S8" s="15"/>
      <c r="T8" s="15"/>
      <c r="U8" s="16">
        <f t="shared" ref="U8:U9" si="0">COUNT(C8:T8)</f>
        <v>13</v>
      </c>
      <c r="V8" s="13">
        <f t="shared" ref="V8:V9" si="1">AVERAGE(C8:T8)*2</f>
        <v>87.07692307692308</v>
      </c>
      <c r="W8" s="14" t="s">
        <v>12</v>
      </c>
      <c r="X8" s="17"/>
      <c r="Y8" s="70"/>
      <c r="Z8" s="70"/>
      <c r="AD8"/>
      <c r="AE8"/>
    </row>
    <row r="9" spans="1:32" s="12" customFormat="1" ht="17.100000000000001" customHeight="1">
      <c r="A9" s="86" t="s">
        <v>141</v>
      </c>
      <c r="B9" s="87"/>
      <c r="C9" s="58"/>
      <c r="D9" s="18">
        <v>48</v>
      </c>
      <c r="E9" s="15">
        <v>44</v>
      </c>
      <c r="F9" s="15"/>
      <c r="G9" s="15"/>
      <c r="H9" s="15"/>
      <c r="I9" s="15">
        <v>43</v>
      </c>
      <c r="J9" s="15"/>
      <c r="K9" s="15"/>
      <c r="L9" s="15"/>
      <c r="M9" s="15">
        <v>45</v>
      </c>
      <c r="N9" s="15">
        <v>45</v>
      </c>
      <c r="O9" s="15"/>
      <c r="P9" s="15"/>
      <c r="Q9" s="15"/>
      <c r="R9" s="15"/>
      <c r="S9" s="15"/>
      <c r="T9" s="15"/>
      <c r="U9" s="16">
        <f t="shared" si="0"/>
        <v>5</v>
      </c>
      <c r="V9" s="13">
        <f t="shared" si="1"/>
        <v>90</v>
      </c>
      <c r="W9" s="14" t="s">
        <v>12</v>
      </c>
      <c r="X9" s="17"/>
      <c r="Y9" s="70"/>
      <c r="Z9" s="70"/>
      <c r="AD9"/>
      <c r="AE9"/>
    </row>
    <row r="10" spans="1:32" s="12" customFormat="1" ht="17.100000000000001" customHeight="1">
      <c r="A10" s="86" t="s">
        <v>142</v>
      </c>
      <c r="B10" s="87"/>
      <c r="C10" s="58">
        <v>45</v>
      </c>
      <c r="D10" s="18">
        <v>40</v>
      </c>
      <c r="E10" s="15">
        <v>47</v>
      </c>
      <c r="F10" s="15"/>
      <c r="G10" s="15"/>
      <c r="H10" s="15">
        <v>47</v>
      </c>
      <c r="I10" s="15">
        <v>44</v>
      </c>
      <c r="J10" s="15"/>
      <c r="K10" s="15">
        <v>44</v>
      </c>
      <c r="L10" s="15"/>
      <c r="M10" s="15">
        <v>49</v>
      </c>
      <c r="N10" s="15">
        <v>45</v>
      </c>
      <c r="O10" s="15"/>
      <c r="P10" s="15">
        <v>42</v>
      </c>
      <c r="Q10" s="15">
        <v>42</v>
      </c>
      <c r="R10" s="15"/>
      <c r="S10" s="15"/>
      <c r="T10" s="15"/>
      <c r="U10" s="16">
        <f t="shared" ref="U10" si="2">COUNT(C10:T10)</f>
        <v>10</v>
      </c>
      <c r="V10" s="13">
        <f t="shared" ref="V10" si="3">AVERAGE(C10:T10)*2</f>
        <v>89</v>
      </c>
      <c r="W10" s="14" t="s">
        <v>12</v>
      </c>
      <c r="X10" s="17"/>
      <c r="Y10" s="70"/>
      <c r="Z10" s="70"/>
      <c r="AD10"/>
      <c r="AE10"/>
    </row>
    <row r="11" spans="1:32" s="12" customFormat="1" ht="17.100000000000001" customHeight="1">
      <c r="A11" s="86" t="s">
        <v>210</v>
      </c>
      <c r="B11" s="87"/>
      <c r="C11" s="58"/>
      <c r="D11" s="18"/>
      <c r="E11" s="15"/>
      <c r="F11" s="15"/>
      <c r="G11" s="15"/>
      <c r="H11" s="15"/>
      <c r="I11" s="15"/>
      <c r="J11" s="15"/>
      <c r="K11" s="15"/>
      <c r="L11" s="15"/>
      <c r="M11" s="15">
        <v>45</v>
      </c>
      <c r="N11" s="15"/>
      <c r="O11" s="15"/>
      <c r="P11" s="15"/>
      <c r="Q11" s="15"/>
      <c r="R11" s="15"/>
      <c r="S11" s="15"/>
      <c r="T11" s="15"/>
      <c r="U11" s="16">
        <f t="shared" ref="U11" si="4">COUNT(C11:T11)</f>
        <v>1</v>
      </c>
      <c r="V11" s="13">
        <f t="shared" ref="V11" si="5">AVERAGE(C11:T11)*2</f>
        <v>90</v>
      </c>
      <c r="W11" s="14" t="s">
        <v>12</v>
      </c>
      <c r="X11" s="17"/>
      <c r="Y11" s="70"/>
      <c r="Z11" s="70"/>
      <c r="AD11"/>
      <c r="AE11"/>
    </row>
    <row r="12" spans="1:32" s="12" customFormat="1" ht="17.100000000000001" customHeight="1">
      <c r="A12" s="86" t="s">
        <v>206</v>
      </c>
      <c r="B12" s="87" t="s">
        <v>83</v>
      </c>
      <c r="C12" s="58"/>
      <c r="D12" s="18"/>
      <c r="E12" s="15"/>
      <c r="F12" s="15"/>
      <c r="G12" s="15"/>
      <c r="H12" s="15"/>
      <c r="I12" s="15"/>
      <c r="J12" s="15"/>
      <c r="K12" s="15"/>
      <c r="L12" s="15">
        <v>45</v>
      </c>
      <c r="M12" s="15">
        <v>45</v>
      </c>
      <c r="N12" s="15">
        <v>48</v>
      </c>
      <c r="O12" s="15"/>
      <c r="P12" s="15"/>
      <c r="Q12" s="15"/>
      <c r="R12" s="15"/>
      <c r="S12" s="15"/>
      <c r="T12" s="15">
        <v>48</v>
      </c>
      <c r="U12" s="16">
        <f t="shared" ref="U12" si="6">COUNT(C12:T12)</f>
        <v>4</v>
      </c>
      <c r="V12" s="13">
        <f t="shared" ref="V12" si="7">AVERAGE(C12:T12)*2</f>
        <v>93</v>
      </c>
      <c r="W12" s="14" t="s">
        <v>12</v>
      </c>
      <c r="X12" s="17"/>
      <c r="Y12" s="70"/>
      <c r="Z12" s="70"/>
      <c r="AD12"/>
      <c r="AE12"/>
    </row>
    <row r="13" spans="1:32" s="12" customFormat="1" ht="17.100000000000001" customHeight="1">
      <c r="A13" s="86" t="s">
        <v>197</v>
      </c>
      <c r="B13" s="87"/>
      <c r="C13" s="58"/>
      <c r="D13" s="18"/>
      <c r="E13" s="15"/>
      <c r="F13" s="15"/>
      <c r="G13" s="15"/>
      <c r="H13" s="15"/>
      <c r="I13" s="15"/>
      <c r="J13" s="15"/>
      <c r="K13" s="15">
        <v>40</v>
      </c>
      <c r="L13" s="15"/>
      <c r="M13" s="15"/>
      <c r="N13" s="15"/>
      <c r="O13" s="15"/>
      <c r="P13" s="15"/>
      <c r="Q13" s="15"/>
      <c r="R13" s="15"/>
      <c r="S13" s="15"/>
      <c r="T13" s="15"/>
      <c r="U13" s="16">
        <f t="shared" ref="U13" si="8">COUNT(C13:T13)</f>
        <v>1</v>
      </c>
      <c r="V13" s="13">
        <f t="shared" ref="V13" si="9">AVERAGE(C13:T13)*2</f>
        <v>80</v>
      </c>
      <c r="W13" s="14" t="s">
        <v>12</v>
      </c>
      <c r="X13" s="17"/>
      <c r="Y13" s="70"/>
      <c r="Z13" s="70"/>
      <c r="AD13"/>
      <c r="AE13"/>
    </row>
    <row r="14" spans="1:32" s="12" customFormat="1" ht="17.100000000000001" customHeight="1">
      <c r="A14" s="86" t="s">
        <v>165</v>
      </c>
      <c r="B14" s="87"/>
      <c r="C14" s="58"/>
      <c r="D14" s="18"/>
      <c r="E14" s="15">
        <v>48</v>
      </c>
      <c r="F14" s="15">
        <v>47</v>
      </c>
      <c r="G14" s="15">
        <v>37</v>
      </c>
      <c r="H14" s="15">
        <v>45</v>
      </c>
      <c r="I14" s="15">
        <v>32</v>
      </c>
      <c r="J14" s="15">
        <v>38</v>
      </c>
      <c r="K14" s="15">
        <v>40</v>
      </c>
      <c r="L14" s="15"/>
      <c r="M14" s="15"/>
      <c r="N14" s="15">
        <v>42</v>
      </c>
      <c r="O14" s="15">
        <v>38</v>
      </c>
      <c r="P14" s="15"/>
      <c r="Q14" s="15"/>
      <c r="R14" s="15"/>
      <c r="S14" s="15"/>
      <c r="T14" s="15"/>
      <c r="U14" s="16">
        <f t="shared" ref="U14:U52" si="10">COUNT(C14:T14)</f>
        <v>9</v>
      </c>
      <c r="V14" s="13">
        <f t="shared" ref="V14:V52" si="11">AVERAGE(C14:T14)*2</f>
        <v>81.555555555555557</v>
      </c>
      <c r="W14" s="14" t="s">
        <v>12</v>
      </c>
      <c r="X14" s="17"/>
      <c r="Y14" s="70"/>
      <c r="Z14" s="70"/>
      <c r="AD14"/>
      <c r="AE14"/>
    </row>
    <row r="15" spans="1:32" s="12" customFormat="1" ht="17.100000000000001" customHeight="1">
      <c r="A15" s="86" t="s">
        <v>177</v>
      </c>
      <c r="B15" s="87"/>
      <c r="C15" s="58"/>
      <c r="D15" s="18"/>
      <c r="E15" s="15"/>
      <c r="F15" s="15">
        <v>45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6">
        <f t="shared" ref="U15" si="12">COUNT(C15:T15)</f>
        <v>1</v>
      </c>
      <c r="V15" s="13">
        <f t="shared" ref="V15" si="13">AVERAGE(C15:T15)*2</f>
        <v>90</v>
      </c>
      <c r="W15" s="14" t="s">
        <v>12</v>
      </c>
      <c r="X15" s="17"/>
      <c r="Y15" s="70"/>
      <c r="Z15" s="70"/>
      <c r="AD15"/>
      <c r="AE15"/>
    </row>
    <row r="16" spans="1:32" s="12" customFormat="1" ht="17.100000000000001" customHeight="1">
      <c r="A16" s="86" t="s">
        <v>114</v>
      </c>
      <c r="B16" s="87" t="s">
        <v>89</v>
      </c>
      <c r="C16" s="58"/>
      <c r="D16" s="18"/>
      <c r="E16" s="15">
        <v>44</v>
      </c>
      <c r="F16" s="15"/>
      <c r="G16" s="15">
        <v>41</v>
      </c>
      <c r="H16" s="15"/>
      <c r="I16" s="15">
        <v>48</v>
      </c>
      <c r="J16" s="15"/>
      <c r="K16" s="15">
        <v>37</v>
      </c>
      <c r="L16" s="15">
        <v>43</v>
      </c>
      <c r="M16" s="15">
        <v>45</v>
      </c>
      <c r="N16" s="15">
        <v>38</v>
      </c>
      <c r="O16" s="15">
        <v>36</v>
      </c>
      <c r="P16" s="15"/>
      <c r="Q16" s="15">
        <v>39</v>
      </c>
      <c r="R16" s="15"/>
      <c r="S16" s="15"/>
      <c r="T16" s="15"/>
      <c r="U16" s="16">
        <f t="shared" ref="U16" si="14">COUNT(C16:T16)</f>
        <v>9</v>
      </c>
      <c r="V16" s="13">
        <f t="shared" ref="V16" si="15">AVERAGE(C16:T16)*2</f>
        <v>82.444444444444443</v>
      </c>
      <c r="W16" s="14" t="s">
        <v>12</v>
      </c>
      <c r="X16" s="17"/>
      <c r="Y16" s="70"/>
      <c r="Z16" s="70"/>
      <c r="AD16"/>
      <c r="AE16"/>
    </row>
    <row r="17" spans="1:32" s="12" customFormat="1" ht="17.100000000000001" customHeight="1">
      <c r="A17" s="86" t="s">
        <v>111</v>
      </c>
      <c r="B17" s="87"/>
      <c r="C17" s="58"/>
      <c r="D17" s="18">
        <v>44</v>
      </c>
      <c r="E17" s="15">
        <v>45</v>
      </c>
      <c r="F17" s="15">
        <v>45</v>
      </c>
      <c r="G17" s="15">
        <v>41</v>
      </c>
      <c r="H17" s="15"/>
      <c r="I17" s="15">
        <v>39</v>
      </c>
      <c r="J17" s="15">
        <v>45</v>
      </c>
      <c r="K17" s="15">
        <v>47</v>
      </c>
      <c r="L17" s="15">
        <v>46</v>
      </c>
      <c r="M17" s="15">
        <v>43</v>
      </c>
      <c r="N17" s="15">
        <v>40</v>
      </c>
      <c r="O17" s="15">
        <v>40</v>
      </c>
      <c r="P17" s="15">
        <v>46</v>
      </c>
      <c r="Q17" s="15">
        <v>38</v>
      </c>
      <c r="R17" s="15"/>
      <c r="S17" s="15"/>
      <c r="T17" s="15"/>
      <c r="U17" s="16">
        <f t="shared" si="10"/>
        <v>13</v>
      </c>
      <c r="V17" s="13">
        <f t="shared" si="11"/>
        <v>86</v>
      </c>
      <c r="W17" s="14" t="s">
        <v>12</v>
      </c>
      <c r="X17" s="17"/>
      <c r="Y17" s="70"/>
      <c r="Z17" s="70"/>
      <c r="AD17"/>
      <c r="AE17"/>
    </row>
    <row r="18" spans="1:32" s="12" customFormat="1" ht="17.100000000000001" customHeight="1">
      <c r="A18" s="86" t="s">
        <v>118</v>
      </c>
      <c r="B18" s="87" t="s">
        <v>89</v>
      </c>
      <c r="C18" s="58"/>
      <c r="D18" s="18"/>
      <c r="E18" s="15"/>
      <c r="F18" s="15"/>
      <c r="G18" s="15">
        <v>43</v>
      </c>
      <c r="H18" s="15"/>
      <c r="I18" s="15"/>
      <c r="J18" s="15"/>
      <c r="K18" s="15">
        <v>36</v>
      </c>
      <c r="L18" s="15">
        <v>43</v>
      </c>
      <c r="M18" s="15">
        <v>30</v>
      </c>
      <c r="N18" s="15">
        <v>47</v>
      </c>
      <c r="O18" s="15">
        <v>26</v>
      </c>
      <c r="P18" s="15">
        <v>35</v>
      </c>
      <c r="Q18" s="15">
        <v>39</v>
      </c>
      <c r="R18" s="15"/>
      <c r="S18" s="15"/>
      <c r="T18" s="15"/>
      <c r="U18" s="16">
        <f t="shared" si="10"/>
        <v>8</v>
      </c>
      <c r="V18" s="13">
        <f t="shared" si="11"/>
        <v>74.75</v>
      </c>
      <c r="W18" s="14" t="s">
        <v>12</v>
      </c>
      <c r="X18" s="17"/>
      <c r="Y18" s="70"/>
      <c r="Z18" s="70"/>
      <c r="AD18"/>
      <c r="AE18"/>
    </row>
    <row r="19" spans="1:32" s="12" customFormat="1" ht="17.100000000000001" customHeight="1">
      <c r="A19" s="86" t="s">
        <v>113</v>
      </c>
      <c r="B19" s="87"/>
      <c r="C19" s="58"/>
      <c r="D19" s="18"/>
      <c r="E19" s="15"/>
      <c r="F19" s="15">
        <v>47</v>
      </c>
      <c r="G19" s="15">
        <v>47</v>
      </c>
      <c r="H19" s="15"/>
      <c r="I19" s="15">
        <v>47</v>
      </c>
      <c r="J19" s="15"/>
      <c r="K19" s="15">
        <v>44</v>
      </c>
      <c r="L19" s="15">
        <v>43</v>
      </c>
      <c r="M19" s="15">
        <v>47</v>
      </c>
      <c r="N19" s="15">
        <v>47</v>
      </c>
      <c r="O19" s="15">
        <v>47</v>
      </c>
      <c r="P19" s="15">
        <v>45</v>
      </c>
      <c r="Q19" s="15">
        <v>47</v>
      </c>
      <c r="R19" s="15"/>
      <c r="S19" s="15"/>
      <c r="T19" s="15"/>
      <c r="U19" s="16">
        <f t="shared" si="10"/>
        <v>10</v>
      </c>
      <c r="V19" s="13">
        <f t="shared" si="11"/>
        <v>92.2</v>
      </c>
      <c r="W19" s="14" t="s">
        <v>12</v>
      </c>
      <c r="X19" s="17"/>
      <c r="Y19" s="70"/>
      <c r="Z19" s="70"/>
      <c r="AD19"/>
      <c r="AE19"/>
    </row>
    <row r="20" spans="1:32" s="12" customFormat="1" ht="17.100000000000001" customHeight="1">
      <c r="A20" s="86" t="s">
        <v>198</v>
      </c>
      <c r="B20" s="87"/>
      <c r="C20" s="58"/>
      <c r="D20" s="18"/>
      <c r="E20" s="15"/>
      <c r="F20" s="15"/>
      <c r="G20" s="15"/>
      <c r="H20" s="15"/>
      <c r="I20" s="15"/>
      <c r="J20" s="15"/>
      <c r="K20" s="15">
        <v>48</v>
      </c>
      <c r="L20" s="15"/>
      <c r="M20" s="15">
        <v>47</v>
      </c>
      <c r="N20" s="15"/>
      <c r="O20" s="15"/>
      <c r="P20" s="15"/>
      <c r="Q20" s="15"/>
      <c r="R20" s="15"/>
      <c r="S20" s="15"/>
      <c r="T20" s="15"/>
      <c r="U20" s="16">
        <f t="shared" ref="U20" si="16">COUNT(C20:T20)</f>
        <v>2</v>
      </c>
      <c r="V20" s="13">
        <f t="shared" ref="V20" si="17">AVERAGE(C20:T20)*2</f>
        <v>95</v>
      </c>
      <c r="W20" s="14" t="s">
        <v>12</v>
      </c>
      <c r="X20" s="17"/>
      <c r="Y20" s="70"/>
      <c r="Z20" s="70"/>
      <c r="AD20"/>
      <c r="AE20"/>
    </row>
    <row r="21" spans="1:32" s="12" customFormat="1" ht="17.100000000000001" customHeight="1">
      <c r="A21" s="86" t="s">
        <v>94</v>
      </c>
      <c r="B21" s="87"/>
      <c r="C21" s="61"/>
      <c r="D21" s="10"/>
      <c r="E21" s="10">
        <v>49</v>
      </c>
      <c r="F21" s="10">
        <v>47</v>
      </c>
      <c r="G21" s="10">
        <v>43</v>
      </c>
      <c r="H21" s="10"/>
      <c r="I21" s="10">
        <v>48</v>
      </c>
      <c r="J21" s="15">
        <v>49</v>
      </c>
      <c r="K21" s="15">
        <v>48</v>
      </c>
      <c r="L21" s="15">
        <v>45</v>
      </c>
      <c r="M21" s="15">
        <v>49</v>
      </c>
      <c r="N21" s="15"/>
      <c r="O21" s="15"/>
      <c r="P21" s="15">
        <v>50</v>
      </c>
      <c r="Q21" s="15">
        <v>45</v>
      </c>
      <c r="R21" s="15">
        <v>49</v>
      </c>
      <c r="S21" s="15"/>
      <c r="T21" s="15"/>
      <c r="U21" s="16">
        <f t="shared" si="10"/>
        <v>11</v>
      </c>
      <c r="V21" s="13">
        <f t="shared" si="11"/>
        <v>94.909090909090907</v>
      </c>
      <c r="W21" s="14" t="s">
        <v>12</v>
      </c>
      <c r="X21" s="17"/>
      <c r="Y21" s="70"/>
      <c r="Z21" s="70"/>
      <c r="AD21"/>
      <c r="AE21"/>
    </row>
    <row r="22" spans="1:32" s="12" customFormat="1" ht="17.100000000000001" customHeight="1">
      <c r="A22" s="86" t="s">
        <v>214</v>
      </c>
      <c r="B22" s="87"/>
      <c r="C22" s="61"/>
      <c r="D22" s="10"/>
      <c r="E22" s="10"/>
      <c r="F22" s="10"/>
      <c r="G22" s="10"/>
      <c r="H22" s="10"/>
      <c r="I22" s="10"/>
      <c r="J22" s="15"/>
      <c r="K22" s="15"/>
      <c r="L22" s="15"/>
      <c r="M22" s="15"/>
      <c r="N22" s="15"/>
      <c r="O22" s="15">
        <v>45</v>
      </c>
      <c r="P22" s="15"/>
      <c r="Q22" s="15">
        <v>48</v>
      </c>
      <c r="R22" s="15"/>
      <c r="S22" s="15"/>
      <c r="T22" s="15"/>
      <c r="U22" s="16">
        <f t="shared" ref="U22" si="18">COUNT(C22:T22)</f>
        <v>2</v>
      </c>
      <c r="V22" s="13">
        <f t="shared" ref="V22" si="19">AVERAGE(C22:T22)*2</f>
        <v>93</v>
      </c>
      <c r="W22" s="14" t="s">
        <v>12</v>
      </c>
      <c r="X22" s="17"/>
      <c r="Y22" s="70"/>
      <c r="Z22" s="70"/>
      <c r="AD22"/>
      <c r="AE22"/>
    </row>
    <row r="23" spans="1:32" s="12" customFormat="1" ht="17.100000000000001" customHeight="1">
      <c r="A23" s="86" t="s">
        <v>119</v>
      </c>
      <c r="B23" s="87"/>
      <c r="C23" s="61">
        <v>42</v>
      </c>
      <c r="D23" s="10">
        <v>44</v>
      </c>
      <c r="E23" s="10">
        <v>43</v>
      </c>
      <c r="F23" s="10">
        <v>44</v>
      </c>
      <c r="G23" s="10">
        <v>45</v>
      </c>
      <c r="H23" s="10">
        <v>48</v>
      </c>
      <c r="I23" s="10">
        <v>41</v>
      </c>
      <c r="J23" s="15">
        <v>47</v>
      </c>
      <c r="K23" s="15">
        <v>43</v>
      </c>
      <c r="L23" s="15">
        <v>45</v>
      </c>
      <c r="M23" s="15">
        <v>48</v>
      </c>
      <c r="N23" s="15">
        <v>48</v>
      </c>
      <c r="O23" s="15">
        <v>46</v>
      </c>
      <c r="P23" s="15">
        <v>44</v>
      </c>
      <c r="Q23" s="15">
        <v>48</v>
      </c>
      <c r="R23" s="15">
        <v>46</v>
      </c>
      <c r="S23" s="15">
        <v>42</v>
      </c>
      <c r="T23" s="15">
        <v>42</v>
      </c>
      <c r="U23" s="16">
        <f t="shared" si="10"/>
        <v>18</v>
      </c>
      <c r="V23" s="13">
        <f t="shared" si="11"/>
        <v>89.555555555555557</v>
      </c>
      <c r="W23" s="14" t="s">
        <v>12</v>
      </c>
      <c r="X23" s="17"/>
      <c r="Y23" s="70"/>
      <c r="Z23" s="70"/>
      <c r="AD23"/>
      <c r="AE23"/>
    </row>
    <row r="24" spans="1:32" s="12" customFormat="1" ht="17.100000000000001" customHeight="1">
      <c r="A24" s="86" t="s">
        <v>208</v>
      </c>
      <c r="B24" s="87"/>
      <c r="C24" s="61"/>
      <c r="D24" s="10">
        <v>29</v>
      </c>
      <c r="E24" s="10"/>
      <c r="F24" s="10"/>
      <c r="G24" s="10"/>
      <c r="H24" s="10"/>
      <c r="I24" s="10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6">
        <f t="shared" ref="U24:U26" si="20">COUNT(C24:T24)</f>
        <v>1</v>
      </c>
      <c r="V24" s="13">
        <f t="shared" ref="V24:V26" si="21">AVERAGE(C24:T24)*2</f>
        <v>58</v>
      </c>
      <c r="W24" s="14" t="s">
        <v>12</v>
      </c>
      <c r="X24" s="17"/>
      <c r="Y24" s="70"/>
      <c r="Z24" s="70"/>
      <c r="AD24"/>
      <c r="AE24"/>
    </row>
    <row r="25" spans="1:32" s="12" customFormat="1" ht="17.100000000000001" customHeight="1">
      <c r="A25" s="86" t="s">
        <v>209</v>
      </c>
      <c r="B25" s="87" t="s">
        <v>83</v>
      </c>
      <c r="C25" s="61"/>
      <c r="D25" s="10"/>
      <c r="E25" s="10"/>
      <c r="F25" s="10"/>
      <c r="G25" s="10"/>
      <c r="H25" s="10"/>
      <c r="I25" s="10"/>
      <c r="J25" s="15"/>
      <c r="K25" s="15"/>
      <c r="L25" s="15"/>
      <c r="M25" s="15">
        <v>38</v>
      </c>
      <c r="N25" s="15"/>
      <c r="O25" s="15"/>
      <c r="P25" s="15"/>
      <c r="Q25" s="15"/>
      <c r="R25" s="15"/>
      <c r="S25" s="15"/>
      <c r="T25" s="15"/>
      <c r="U25" s="16">
        <f t="shared" ref="U25" si="22">COUNT(C25:T25)</f>
        <v>1</v>
      </c>
      <c r="V25" s="13">
        <f t="shared" ref="V25" si="23">AVERAGE(C25:T25)*2</f>
        <v>76</v>
      </c>
      <c r="W25" s="14" t="s">
        <v>12</v>
      </c>
      <c r="X25" s="17"/>
      <c r="Y25" s="70"/>
      <c r="Z25" s="70"/>
      <c r="AD25"/>
      <c r="AE25"/>
    </row>
    <row r="26" spans="1:32" ht="17.100000000000001" customHeight="1">
      <c r="A26" s="86" t="s">
        <v>16</v>
      </c>
      <c r="B26" s="87" t="s">
        <v>14</v>
      </c>
      <c r="C26" s="61"/>
      <c r="D26" s="10"/>
      <c r="E26" s="10">
        <v>46</v>
      </c>
      <c r="F26" s="10">
        <v>48</v>
      </c>
      <c r="G26" s="10">
        <v>45</v>
      </c>
      <c r="H26" s="10">
        <v>49</v>
      </c>
      <c r="I26" s="10">
        <v>49</v>
      </c>
      <c r="J26" s="15">
        <v>50</v>
      </c>
      <c r="K26" s="15">
        <v>48</v>
      </c>
      <c r="L26" s="15">
        <v>49</v>
      </c>
      <c r="M26" s="15">
        <v>49</v>
      </c>
      <c r="N26" s="15">
        <v>50</v>
      </c>
      <c r="O26" s="15">
        <v>50</v>
      </c>
      <c r="P26" s="15">
        <v>47</v>
      </c>
      <c r="Q26" s="15">
        <v>50</v>
      </c>
      <c r="R26" s="15">
        <v>49</v>
      </c>
      <c r="S26" s="15">
        <v>49</v>
      </c>
      <c r="T26" s="15">
        <v>48</v>
      </c>
      <c r="U26" s="16">
        <f t="shared" si="20"/>
        <v>16</v>
      </c>
      <c r="V26" s="13">
        <f t="shared" si="21"/>
        <v>97</v>
      </c>
      <c r="W26" s="14" t="s">
        <v>12</v>
      </c>
      <c r="X26" s="17"/>
      <c r="Y26" s="69"/>
      <c r="AA26" s="1"/>
      <c r="AD26"/>
      <c r="AF26" s="1"/>
    </row>
    <row r="27" spans="1:32" ht="17.100000000000001" customHeight="1">
      <c r="A27" s="86" t="s">
        <v>158</v>
      </c>
      <c r="B27" s="87" t="s">
        <v>13</v>
      </c>
      <c r="C27" s="61"/>
      <c r="D27" s="10">
        <v>39</v>
      </c>
      <c r="E27" s="10"/>
      <c r="F27" s="10">
        <v>41</v>
      </c>
      <c r="G27" s="10">
        <v>39</v>
      </c>
      <c r="H27" s="10"/>
      <c r="I27" s="10"/>
      <c r="J27" s="15">
        <v>42</v>
      </c>
      <c r="K27" s="15">
        <v>41</v>
      </c>
      <c r="L27" s="15"/>
      <c r="M27" s="15"/>
      <c r="N27" s="15"/>
      <c r="O27" s="15"/>
      <c r="P27" s="15">
        <v>37</v>
      </c>
      <c r="Q27" s="15">
        <v>40</v>
      </c>
      <c r="R27" s="15">
        <v>41</v>
      </c>
      <c r="S27" s="15">
        <v>41</v>
      </c>
      <c r="T27" s="15"/>
      <c r="U27" s="16">
        <f t="shared" ref="U27:U28" si="24">COUNT(C27:T27)</f>
        <v>9</v>
      </c>
      <c r="V27" s="13">
        <f t="shared" ref="V27:V28" si="25">AVERAGE(C27:T27)*2</f>
        <v>80.222222222222229</v>
      </c>
      <c r="W27" s="14" t="s">
        <v>12</v>
      </c>
      <c r="X27" s="17"/>
      <c r="Y27" s="69"/>
      <c r="AA27" s="1"/>
      <c r="AD27"/>
      <c r="AF27" s="1"/>
    </row>
    <row r="28" spans="1:32" ht="17.100000000000001" customHeight="1">
      <c r="A28" s="86" t="s">
        <v>159</v>
      </c>
      <c r="B28" s="87" t="s">
        <v>17</v>
      </c>
      <c r="C28" s="61"/>
      <c r="D28" s="10">
        <v>42</v>
      </c>
      <c r="E28" s="10"/>
      <c r="F28" s="10">
        <v>41</v>
      </c>
      <c r="G28" s="10"/>
      <c r="H28" s="10"/>
      <c r="I28" s="10"/>
      <c r="J28" s="15"/>
      <c r="K28" s="15"/>
      <c r="L28" s="15"/>
      <c r="M28" s="15"/>
      <c r="N28" s="15"/>
      <c r="O28" s="15"/>
      <c r="P28" s="15">
        <v>41</v>
      </c>
      <c r="Q28" s="15">
        <v>48</v>
      </c>
      <c r="R28" s="15">
        <v>43</v>
      </c>
      <c r="S28" s="15">
        <v>46</v>
      </c>
      <c r="T28" s="15"/>
      <c r="U28" s="16">
        <f t="shared" si="24"/>
        <v>6</v>
      </c>
      <c r="V28" s="13">
        <f t="shared" si="25"/>
        <v>87</v>
      </c>
      <c r="W28" s="14" t="s">
        <v>12</v>
      </c>
      <c r="X28" s="17"/>
      <c r="Y28" s="69"/>
      <c r="AA28" s="1"/>
      <c r="AD28"/>
      <c r="AF28" s="1"/>
    </row>
    <row r="29" spans="1:32" ht="17.100000000000001" customHeight="1">
      <c r="A29" s="86" t="s">
        <v>147</v>
      </c>
      <c r="B29" s="87"/>
      <c r="C29" s="61">
        <v>39</v>
      </c>
      <c r="D29" s="10">
        <v>46</v>
      </c>
      <c r="E29" s="10">
        <v>42</v>
      </c>
      <c r="F29" s="10">
        <v>47</v>
      </c>
      <c r="G29" s="10">
        <v>47</v>
      </c>
      <c r="H29" s="10"/>
      <c r="I29" s="10">
        <v>43</v>
      </c>
      <c r="J29" s="15">
        <v>45</v>
      </c>
      <c r="K29" s="15"/>
      <c r="L29" s="15">
        <v>47</v>
      </c>
      <c r="M29" s="15"/>
      <c r="N29" s="15">
        <v>45</v>
      </c>
      <c r="O29" s="15">
        <v>46</v>
      </c>
      <c r="P29" s="15">
        <v>42</v>
      </c>
      <c r="Q29" s="15"/>
      <c r="R29" s="15"/>
      <c r="S29" s="15"/>
      <c r="T29" s="15"/>
      <c r="U29" s="16">
        <f t="shared" si="10"/>
        <v>11</v>
      </c>
      <c r="V29" s="13">
        <f t="shared" si="11"/>
        <v>88.909090909090907</v>
      </c>
      <c r="W29" s="14" t="s">
        <v>12</v>
      </c>
      <c r="X29" s="17"/>
      <c r="Y29" s="69"/>
      <c r="AA29" s="1"/>
      <c r="AD29"/>
      <c r="AF29" s="1"/>
    </row>
    <row r="30" spans="1:32" s="12" customFormat="1" ht="17.100000000000001" customHeight="1">
      <c r="A30" s="86" t="s">
        <v>18</v>
      </c>
      <c r="B30" s="87" t="s">
        <v>14</v>
      </c>
      <c r="C30" s="61"/>
      <c r="D30" s="10">
        <v>42</v>
      </c>
      <c r="E30" s="10">
        <v>44</v>
      </c>
      <c r="F30" s="10">
        <v>46</v>
      </c>
      <c r="G30" s="10">
        <v>47</v>
      </c>
      <c r="H30" s="10">
        <v>46</v>
      </c>
      <c r="I30" s="10">
        <v>49</v>
      </c>
      <c r="J30" s="15">
        <v>49</v>
      </c>
      <c r="K30" s="15">
        <v>44</v>
      </c>
      <c r="L30" s="15">
        <v>47</v>
      </c>
      <c r="M30" s="15">
        <v>44</v>
      </c>
      <c r="N30" s="15">
        <v>42</v>
      </c>
      <c r="O30" s="15">
        <v>44</v>
      </c>
      <c r="P30" s="15">
        <v>47</v>
      </c>
      <c r="Q30" s="15">
        <v>45</v>
      </c>
      <c r="R30" s="15">
        <v>47</v>
      </c>
      <c r="S30" s="15"/>
      <c r="T30" s="15"/>
      <c r="U30" s="16">
        <f t="shared" si="10"/>
        <v>15</v>
      </c>
      <c r="V30" s="13">
        <f t="shared" si="11"/>
        <v>91.066666666666663</v>
      </c>
      <c r="W30" s="14" t="s">
        <v>12</v>
      </c>
      <c r="X30" s="17"/>
      <c r="Y30" s="70"/>
      <c r="Z30" s="70"/>
      <c r="AD30"/>
      <c r="AE30"/>
    </row>
    <row r="31" spans="1:32" s="12" customFormat="1" ht="17.100000000000001" customHeight="1">
      <c r="A31" s="86" t="s">
        <v>176</v>
      </c>
      <c r="B31" s="87"/>
      <c r="C31" s="61"/>
      <c r="D31" s="10"/>
      <c r="E31" s="10"/>
      <c r="F31" s="10">
        <v>48</v>
      </c>
      <c r="G31" s="10"/>
      <c r="H31" s="10"/>
      <c r="I31" s="10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6">
        <f t="shared" ref="U31" si="26">COUNT(C31:T31)</f>
        <v>1</v>
      </c>
      <c r="V31" s="13">
        <f t="shared" ref="V31" si="27">AVERAGE(C31:T31)*2</f>
        <v>96</v>
      </c>
      <c r="W31" s="14" t="s">
        <v>12</v>
      </c>
      <c r="X31" s="17"/>
      <c r="Y31" s="70"/>
      <c r="Z31" s="70"/>
      <c r="AD31"/>
      <c r="AE31"/>
    </row>
    <row r="32" spans="1:32" s="12" customFormat="1" ht="17.100000000000001" customHeight="1">
      <c r="A32" s="86" t="s">
        <v>212</v>
      </c>
      <c r="B32" s="87" t="s">
        <v>89</v>
      </c>
      <c r="C32" s="61"/>
      <c r="D32" s="10"/>
      <c r="E32" s="10"/>
      <c r="F32" s="10"/>
      <c r="G32" s="10"/>
      <c r="H32" s="10"/>
      <c r="I32" s="10"/>
      <c r="J32" s="15"/>
      <c r="K32" s="15"/>
      <c r="L32" s="15"/>
      <c r="M32" s="15">
        <v>41</v>
      </c>
      <c r="N32" s="15"/>
      <c r="O32" s="15">
        <v>45</v>
      </c>
      <c r="P32" s="15"/>
      <c r="Q32" s="15"/>
      <c r="R32" s="15"/>
      <c r="S32" s="15"/>
      <c r="T32" s="15"/>
      <c r="U32" s="16">
        <f t="shared" ref="U32:U33" si="28">COUNT(C32:T32)</f>
        <v>2</v>
      </c>
      <c r="V32" s="13">
        <f t="shared" ref="V32:V33" si="29">AVERAGE(C32:T32)*2</f>
        <v>86</v>
      </c>
      <c r="W32" s="14" t="s">
        <v>12</v>
      </c>
      <c r="X32" s="17"/>
      <c r="Y32" s="70"/>
      <c r="Z32" s="70"/>
      <c r="AD32"/>
      <c r="AE32"/>
    </row>
    <row r="33" spans="1:32" s="12" customFormat="1" ht="17.100000000000001" customHeight="1">
      <c r="A33" s="86" t="s">
        <v>211</v>
      </c>
      <c r="B33" s="87"/>
      <c r="C33" s="61"/>
      <c r="D33" s="10"/>
      <c r="E33" s="10"/>
      <c r="F33" s="10"/>
      <c r="G33" s="10"/>
      <c r="H33" s="10"/>
      <c r="I33" s="10"/>
      <c r="J33" s="15"/>
      <c r="K33" s="15"/>
      <c r="L33" s="15"/>
      <c r="M33" s="15">
        <v>47</v>
      </c>
      <c r="N33" s="15"/>
      <c r="O33" s="15">
        <v>42</v>
      </c>
      <c r="P33" s="15">
        <v>40</v>
      </c>
      <c r="Q33" s="15"/>
      <c r="R33" s="15"/>
      <c r="S33" s="15"/>
      <c r="T33" s="15"/>
      <c r="U33" s="16">
        <f t="shared" si="28"/>
        <v>3</v>
      </c>
      <c r="V33" s="13">
        <f t="shared" si="29"/>
        <v>86</v>
      </c>
      <c r="W33" s="14" t="s">
        <v>12</v>
      </c>
      <c r="X33" s="17"/>
      <c r="Y33" s="70"/>
      <c r="Z33" s="70"/>
      <c r="AD33"/>
      <c r="AE33"/>
    </row>
    <row r="34" spans="1:32" s="12" customFormat="1" ht="17.100000000000001" customHeight="1">
      <c r="A34" s="86" t="s">
        <v>120</v>
      </c>
      <c r="B34" s="87" t="s">
        <v>17</v>
      </c>
      <c r="C34" s="58">
        <v>41</v>
      </c>
      <c r="D34" s="18">
        <v>41</v>
      </c>
      <c r="E34" s="15">
        <v>37</v>
      </c>
      <c r="F34" s="15">
        <v>43</v>
      </c>
      <c r="G34" s="15">
        <v>47</v>
      </c>
      <c r="H34" s="15">
        <v>46</v>
      </c>
      <c r="I34" s="15">
        <v>39</v>
      </c>
      <c r="J34" s="15">
        <v>45</v>
      </c>
      <c r="K34" s="15">
        <v>41</v>
      </c>
      <c r="L34" s="15">
        <v>40</v>
      </c>
      <c r="M34" s="15">
        <v>35</v>
      </c>
      <c r="N34" s="15">
        <v>35</v>
      </c>
      <c r="O34" s="15">
        <v>40</v>
      </c>
      <c r="P34" s="15">
        <v>40</v>
      </c>
      <c r="Q34" s="15">
        <v>41</v>
      </c>
      <c r="R34" s="15">
        <v>25</v>
      </c>
      <c r="S34" s="15">
        <v>39</v>
      </c>
      <c r="T34" s="15">
        <v>37</v>
      </c>
      <c r="U34" s="16">
        <f t="shared" si="10"/>
        <v>18</v>
      </c>
      <c r="V34" s="13">
        <f t="shared" si="11"/>
        <v>79.111111111111114</v>
      </c>
      <c r="W34" s="14" t="s">
        <v>12</v>
      </c>
      <c r="X34" s="17"/>
      <c r="Y34" s="70"/>
      <c r="Z34" s="70"/>
      <c r="AD34"/>
      <c r="AE34"/>
    </row>
    <row r="35" spans="1:32" s="12" customFormat="1" ht="17.100000000000001" customHeight="1">
      <c r="A35" s="86" t="s">
        <v>19</v>
      </c>
      <c r="B35" s="87"/>
      <c r="C35" s="61">
        <v>41</v>
      </c>
      <c r="D35" s="10">
        <v>43</v>
      </c>
      <c r="E35" s="10">
        <v>45</v>
      </c>
      <c r="F35" s="10">
        <v>44</v>
      </c>
      <c r="G35" s="10">
        <v>46</v>
      </c>
      <c r="H35" s="10">
        <v>48</v>
      </c>
      <c r="I35" s="10">
        <v>43</v>
      </c>
      <c r="J35" s="15">
        <v>29</v>
      </c>
      <c r="K35" s="15">
        <v>45</v>
      </c>
      <c r="L35" s="15">
        <v>43</v>
      </c>
      <c r="M35" s="15">
        <v>44</v>
      </c>
      <c r="N35" s="15">
        <v>45</v>
      </c>
      <c r="O35" s="15">
        <v>47</v>
      </c>
      <c r="P35" s="15">
        <v>44</v>
      </c>
      <c r="Q35" s="15">
        <v>44</v>
      </c>
      <c r="R35" s="15">
        <v>44</v>
      </c>
      <c r="S35" s="15">
        <v>45</v>
      </c>
      <c r="T35" s="15">
        <v>47</v>
      </c>
      <c r="U35" s="16">
        <f t="shared" si="10"/>
        <v>18</v>
      </c>
      <c r="V35" s="13">
        <f t="shared" si="11"/>
        <v>87.444444444444443</v>
      </c>
      <c r="W35" s="14" t="s">
        <v>12</v>
      </c>
      <c r="X35" s="17"/>
      <c r="Y35" s="70"/>
      <c r="Z35" s="70"/>
      <c r="AD35"/>
      <c r="AE35"/>
    </row>
    <row r="36" spans="1:32" s="12" customFormat="1" ht="17.100000000000001" customHeight="1">
      <c r="A36" s="86" t="s">
        <v>20</v>
      </c>
      <c r="B36" s="87" t="s">
        <v>14</v>
      </c>
      <c r="C36" s="61">
        <v>42</v>
      </c>
      <c r="D36" s="10">
        <v>41</v>
      </c>
      <c r="E36" s="10">
        <v>43</v>
      </c>
      <c r="F36" s="10">
        <v>48</v>
      </c>
      <c r="G36" s="10">
        <v>48</v>
      </c>
      <c r="H36" s="10">
        <v>47</v>
      </c>
      <c r="I36" s="10">
        <v>49</v>
      </c>
      <c r="J36" s="15">
        <v>45</v>
      </c>
      <c r="K36" s="15">
        <v>48</v>
      </c>
      <c r="L36" s="15">
        <v>49</v>
      </c>
      <c r="M36" s="15">
        <v>46</v>
      </c>
      <c r="N36" s="15">
        <v>49</v>
      </c>
      <c r="O36" s="15">
        <v>44</v>
      </c>
      <c r="P36" s="15">
        <v>48</v>
      </c>
      <c r="Q36" s="15">
        <v>46</v>
      </c>
      <c r="R36" s="15">
        <v>50</v>
      </c>
      <c r="S36" s="15">
        <v>39</v>
      </c>
      <c r="T36" s="15">
        <v>46</v>
      </c>
      <c r="U36" s="16">
        <f t="shared" si="10"/>
        <v>18</v>
      </c>
      <c r="V36" s="13">
        <f t="shared" si="11"/>
        <v>92</v>
      </c>
      <c r="W36" s="14" t="s">
        <v>12</v>
      </c>
      <c r="X36" s="17"/>
      <c r="Y36" s="70"/>
      <c r="Z36" s="70"/>
      <c r="AD36"/>
      <c r="AE36"/>
    </row>
    <row r="37" spans="1:32" s="12" customFormat="1" ht="17.100000000000001" customHeight="1">
      <c r="A37" s="86" t="s">
        <v>213</v>
      </c>
      <c r="B37" s="87"/>
      <c r="C37" s="61"/>
      <c r="D37" s="10"/>
      <c r="E37" s="10"/>
      <c r="F37" s="10"/>
      <c r="G37" s="10"/>
      <c r="H37" s="10"/>
      <c r="I37" s="10"/>
      <c r="J37" s="15"/>
      <c r="K37" s="15"/>
      <c r="L37" s="15"/>
      <c r="M37" s="15"/>
      <c r="N37" s="15"/>
      <c r="O37" s="15">
        <v>46</v>
      </c>
      <c r="P37" s="15"/>
      <c r="Q37" s="15"/>
      <c r="R37" s="15"/>
      <c r="S37" s="15"/>
      <c r="T37" s="15"/>
      <c r="U37" s="16">
        <f t="shared" ref="U37" si="30">COUNT(C37:T37)</f>
        <v>1</v>
      </c>
      <c r="V37" s="13">
        <f t="shared" ref="V37" si="31">AVERAGE(C37:T37)*2</f>
        <v>92</v>
      </c>
      <c r="W37" s="14" t="s">
        <v>12</v>
      </c>
      <c r="X37" s="17"/>
      <c r="Y37" s="70"/>
      <c r="Z37" s="70"/>
      <c r="AD37"/>
      <c r="AE37"/>
    </row>
    <row r="38" spans="1:32" s="12" customFormat="1" ht="17.100000000000001" customHeight="1">
      <c r="A38" s="86" t="s">
        <v>37</v>
      </c>
      <c r="B38" s="87" t="s">
        <v>14</v>
      </c>
      <c r="C38" s="61">
        <v>45</v>
      </c>
      <c r="D38" s="10">
        <v>42</v>
      </c>
      <c r="E38" s="10">
        <v>45</v>
      </c>
      <c r="F38" s="10">
        <v>46</v>
      </c>
      <c r="G38" s="10">
        <v>46</v>
      </c>
      <c r="H38" s="10">
        <v>44</v>
      </c>
      <c r="I38" s="10">
        <v>39</v>
      </c>
      <c r="J38" s="15">
        <v>44</v>
      </c>
      <c r="K38" s="15">
        <v>38</v>
      </c>
      <c r="L38" s="15">
        <v>41</v>
      </c>
      <c r="M38" s="15">
        <v>38</v>
      </c>
      <c r="N38" s="15">
        <v>42</v>
      </c>
      <c r="O38" s="15">
        <v>39</v>
      </c>
      <c r="P38" s="15">
        <v>39</v>
      </c>
      <c r="Q38" s="15">
        <v>39</v>
      </c>
      <c r="R38" s="15">
        <v>37</v>
      </c>
      <c r="S38" s="15">
        <v>42</v>
      </c>
      <c r="T38" s="15">
        <v>42</v>
      </c>
      <c r="U38" s="16">
        <f t="shared" si="10"/>
        <v>18</v>
      </c>
      <c r="V38" s="13">
        <f t="shared" si="11"/>
        <v>83.111111111111114</v>
      </c>
      <c r="W38" s="14" t="s">
        <v>12</v>
      </c>
      <c r="X38" s="17"/>
      <c r="Y38" s="70"/>
      <c r="Z38" s="70"/>
      <c r="AD38"/>
      <c r="AE38"/>
    </row>
    <row r="39" spans="1:32" s="12" customFormat="1" ht="17.100000000000001" customHeight="1">
      <c r="A39" s="86" t="s">
        <v>183</v>
      </c>
      <c r="B39" s="87"/>
      <c r="C39" s="61"/>
      <c r="D39" s="10"/>
      <c r="E39" s="10"/>
      <c r="F39" s="10"/>
      <c r="G39" s="10">
        <v>30</v>
      </c>
      <c r="H39" s="10"/>
      <c r="I39" s="10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6">
        <f t="shared" ref="U39:U40" si="32">COUNT(C39:T39)</f>
        <v>1</v>
      </c>
      <c r="V39" s="13">
        <f t="shared" ref="V39:V40" si="33">AVERAGE(C39:T39)*2</f>
        <v>60</v>
      </c>
      <c r="W39" s="14" t="s">
        <v>12</v>
      </c>
      <c r="X39" s="17"/>
      <c r="Y39" s="70"/>
      <c r="Z39" s="70"/>
      <c r="AD39"/>
      <c r="AE39"/>
    </row>
    <row r="40" spans="1:32" s="12" customFormat="1" ht="17.100000000000001" customHeight="1">
      <c r="A40" s="86" t="s">
        <v>21</v>
      </c>
      <c r="B40" s="87"/>
      <c r="C40" s="61">
        <v>38</v>
      </c>
      <c r="D40" s="10">
        <v>45</v>
      </c>
      <c r="E40" s="10">
        <v>39</v>
      </c>
      <c r="F40" s="10">
        <v>44</v>
      </c>
      <c r="G40" s="10">
        <v>44</v>
      </c>
      <c r="H40" s="10">
        <v>49</v>
      </c>
      <c r="I40" s="10">
        <v>44</v>
      </c>
      <c r="J40" s="15">
        <v>47</v>
      </c>
      <c r="K40" s="15">
        <v>44</v>
      </c>
      <c r="L40" s="15">
        <v>49</v>
      </c>
      <c r="M40" s="15">
        <v>46</v>
      </c>
      <c r="N40" s="15">
        <v>46</v>
      </c>
      <c r="O40" s="15">
        <v>40</v>
      </c>
      <c r="P40" s="15">
        <v>46</v>
      </c>
      <c r="Q40" s="15">
        <v>48</v>
      </c>
      <c r="R40" s="15">
        <v>48</v>
      </c>
      <c r="S40" s="15">
        <v>43</v>
      </c>
      <c r="T40" s="15">
        <v>46</v>
      </c>
      <c r="U40" s="16">
        <f t="shared" si="32"/>
        <v>18</v>
      </c>
      <c r="V40" s="13">
        <f t="shared" si="33"/>
        <v>89.555555555555557</v>
      </c>
      <c r="W40" s="14" t="s">
        <v>12</v>
      </c>
      <c r="X40" s="17"/>
      <c r="Y40" s="70"/>
      <c r="Z40" s="70"/>
      <c r="AD40"/>
      <c r="AE40"/>
    </row>
    <row r="41" spans="1:32" s="12" customFormat="1" ht="17.100000000000001" customHeight="1">
      <c r="A41" s="86" t="s">
        <v>202</v>
      </c>
      <c r="B41" s="87"/>
      <c r="C41" s="61"/>
      <c r="D41" s="10">
        <v>47</v>
      </c>
      <c r="E41" s="10">
        <v>48</v>
      </c>
      <c r="F41" s="10">
        <v>47</v>
      </c>
      <c r="G41" s="10">
        <v>48</v>
      </c>
      <c r="H41" s="10">
        <v>46</v>
      </c>
      <c r="I41" s="10">
        <v>45</v>
      </c>
      <c r="J41" s="15">
        <v>48</v>
      </c>
      <c r="K41" s="15"/>
      <c r="L41" s="15">
        <v>47</v>
      </c>
      <c r="M41" s="15">
        <v>46</v>
      </c>
      <c r="N41" s="15"/>
      <c r="O41" s="15">
        <v>44</v>
      </c>
      <c r="P41" s="15">
        <v>46</v>
      </c>
      <c r="Q41" s="15"/>
      <c r="R41" s="15"/>
      <c r="S41" s="15"/>
      <c r="T41" s="15"/>
      <c r="U41" s="16">
        <f t="shared" ref="U41" si="34">COUNT(C41:T41)</f>
        <v>11</v>
      </c>
      <c r="V41" s="13">
        <f t="shared" ref="V41" si="35">AVERAGE(C41:T41)*2</f>
        <v>93.090909090909093</v>
      </c>
      <c r="W41" s="14" t="s">
        <v>12</v>
      </c>
      <c r="X41" s="17"/>
      <c r="Y41" s="70"/>
      <c r="Z41" s="70"/>
      <c r="AD41"/>
      <c r="AE41"/>
    </row>
    <row r="42" spans="1:32" s="12" customFormat="1" ht="17.100000000000001" customHeight="1">
      <c r="A42" s="86" t="s">
        <v>160</v>
      </c>
      <c r="B42" s="87" t="s">
        <v>17</v>
      </c>
      <c r="C42" s="61"/>
      <c r="D42" s="10">
        <v>26</v>
      </c>
      <c r="E42" s="10"/>
      <c r="F42" s="10">
        <v>36</v>
      </c>
      <c r="G42" s="10">
        <v>34</v>
      </c>
      <c r="H42" s="10"/>
      <c r="I42" s="10"/>
      <c r="J42" s="15">
        <v>35</v>
      </c>
      <c r="K42" s="15">
        <v>30</v>
      </c>
      <c r="L42" s="15">
        <v>29</v>
      </c>
      <c r="M42" s="15"/>
      <c r="N42" s="15">
        <v>31</v>
      </c>
      <c r="O42" s="15"/>
      <c r="P42" s="15">
        <v>28</v>
      </c>
      <c r="Q42" s="15"/>
      <c r="R42" s="15">
        <v>19</v>
      </c>
      <c r="S42" s="15"/>
      <c r="T42" s="15"/>
      <c r="U42" s="16">
        <f t="shared" si="10"/>
        <v>9</v>
      </c>
      <c r="V42" s="13">
        <f t="shared" si="11"/>
        <v>59.555555555555557</v>
      </c>
      <c r="W42" s="14" t="s">
        <v>12</v>
      </c>
      <c r="X42" s="17"/>
      <c r="Y42" s="70"/>
      <c r="Z42" s="70"/>
      <c r="AD42"/>
      <c r="AE42"/>
    </row>
    <row r="43" spans="1:32" s="12" customFormat="1" ht="17.100000000000001" customHeight="1">
      <c r="A43" s="86" t="s">
        <v>161</v>
      </c>
      <c r="B43" s="87" t="s">
        <v>15</v>
      </c>
      <c r="C43" s="61"/>
      <c r="D43" s="10">
        <v>40</v>
      </c>
      <c r="E43" s="10"/>
      <c r="F43" s="10">
        <v>38</v>
      </c>
      <c r="G43" s="10">
        <v>39</v>
      </c>
      <c r="H43" s="10"/>
      <c r="I43" s="10">
        <v>43</v>
      </c>
      <c r="J43" s="15">
        <v>43</v>
      </c>
      <c r="K43" s="15">
        <v>42</v>
      </c>
      <c r="L43" s="15">
        <v>34</v>
      </c>
      <c r="M43" s="15"/>
      <c r="N43" s="15">
        <v>44</v>
      </c>
      <c r="O43" s="15"/>
      <c r="P43" s="15">
        <v>47</v>
      </c>
      <c r="Q43" s="15"/>
      <c r="R43" s="15">
        <v>42</v>
      </c>
      <c r="S43" s="15"/>
      <c r="T43" s="15">
        <v>43</v>
      </c>
      <c r="U43" s="16">
        <f t="shared" si="10"/>
        <v>11</v>
      </c>
      <c r="V43" s="13">
        <f t="shared" si="11"/>
        <v>82.727272727272734</v>
      </c>
      <c r="W43" s="14" t="s">
        <v>12</v>
      </c>
      <c r="X43" s="17"/>
      <c r="Y43" s="70"/>
      <c r="Z43" s="70"/>
      <c r="AD43"/>
      <c r="AE43"/>
    </row>
    <row r="44" spans="1:32" s="12" customFormat="1" ht="17.100000000000001" customHeight="1">
      <c r="A44" s="86" t="s">
        <v>215</v>
      </c>
      <c r="B44" s="87"/>
      <c r="C44" s="61"/>
      <c r="D44" s="10"/>
      <c r="E44" s="10"/>
      <c r="F44" s="10"/>
      <c r="G44" s="10"/>
      <c r="H44" s="10"/>
      <c r="I44" s="10"/>
      <c r="J44" s="15"/>
      <c r="K44" s="15"/>
      <c r="L44" s="15"/>
      <c r="M44" s="15"/>
      <c r="N44" s="15"/>
      <c r="O44" s="15">
        <v>43</v>
      </c>
      <c r="P44" s="15"/>
      <c r="Q44" s="15">
        <v>39</v>
      </c>
      <c r="R44" s="15"/>
      <c r="S44" s="15"/>
      <c r="T44" s="15"/>
      <c r="U44" s="16">
        <f t="shared" ref="U44" si="36">COUNT(C44:T44)</f>
        <v>2</v>
      </c>
      <c r="V44" s="13">
        <f t="shared" ref="V44" si="37">AVERAGE(C44:T44)*2</f>
        <v>82</v>
      </c>
      <c r="W44" s="14" t="s">
        <v>12</v>
      </c>
      <c r="X44" s="17"/>
      <c r="Y44" s="70"/>
      <c r="Z44" s="70"/>
      <c r="AD44"/>
      <c r="AE44"/>
    </row>
    <row r="45" spans="1:32" s="12" customFormat="1" ht="17.100000000000001" customHeight="1">
      <c r="A45" s="86" t="s">
        <v>218</v>
      </c>
      <c r="B45" s="87"/>
      <c r="C45" s="61"/>
      <c r="D45" s="10"/>
      <c r="E45" s="10"/>
      <c r="F45" s="10"/>
      <c r="G45" s="10"/>
      <c r="H45" s="10"/>
      <c r="I45" s="10"/>
      <c r="J45" s="15"/>
      <c r="K45" s="15"/>
      <c r="L45" s="15"/>
      <c r="M45" s="15"/>
      <c r="N45" s="15"/>
      <c r="O45" s="15"/>
      <c r="P45" s="15">
        <v>42</v>
      </c>
      <c r="Q45" s="15"/>
      <c r="R45" s="15"/>
      <c r="S45" s="15"/>
      <c r="T45" s="15"/>
      <c r="U45" s="16">
        <f t="shared" ref="U45" si="38">COUNT(C45:T45)</f>
        <v>1</v>
      </c>
      <c r="V45" s="13">
        <f t="shared" ref="V45" si="39">AVERAGE(C45:T45)*2</f>
        <v>84</v>
      </c>
      <c r="W45" s="14" t="s">
        <v>12</v>
      </c>
      <c r="X45" s="17"/>
      <c r="Y45" s="70"/>
      <c r="Z45" s="70"/>
      <c r="AD45"/>
      <c r="AE45"/>
    </row>
    <row r="46" spans="1:32" s="12" customFormat="1" ht="17.100000000000001" customHeight="1">
      <c r="A46" s="86" t="s">
        <v>122</v>
      </c>
      <c r="B46" s="87"/>
      <c r="C46" s="61">
        <v>33</v>
      </c>
      <c r="D46" s="10">
        <v>46</v>
      </c>
      <c r="E46" s="10">
        <v>43</v>
      </c>
      <c r="F46" s="10">
        <v>43</v>
      </c>
      <c r="G46" s="10"/>
      <c r="H46" s="10">
        <v>39</v>
      </c>
      <c r="I46" s="10"/>
      <c r="J46" s="15">
        <v>45</v>
      </c>
      <c r="K46" s="15">
        <v>44</v>
      </c>
      <c r="L46" s="15">
        <v>46</v>
      </c>
      <c r="M46" s="15">
        <v>44</v>
      </c>
      <c r="N46" s="15">
        <v>44</v>
      </c>
      <c r="O46" s="15">
        <v>46</v>
      </c>
      <c r="P46" s="15">
        <v>44</v>
      </c>
      <c r="Q46" s="15">
        <v>43</v>
      </c>
      <c r="R46" s="15">
        <v>43</v>
      </c>
      <c r="S46" s="15"/>
      <c r="T46" s="15">
        <v>40</v>
      </c>
      <c r="U46" s="16">
        <f t="shared" si="10"/>
        <v>15</v>
      </c>
      <c r="V46" s="13">
        <f t="shared" si="11"/>
        <v>85.733333333333334</v>
      </c>
      <c r="W46" s="14" t="s">
        <v>12</v>
      </c>
      <c r="X46" s="17"/>
      <c r="Y46" s="70"/>
      <c r="Z46" s="70"/>
      <c r="AD46"/>
      <c r="AE46"/>
    </row>
    <row r="47" spans="1:32" s="12" customFormat="1" ht="17.100000000000001" customHeight="1">
      <c r="A47" s="86" t="s">
        <v>121</v>
      </c>
      <c r="B47" s="87"/>
      <c r="C47" s="61">
        <v>44</v>
      </c>
      <c r="D47" s="10">
        <v>44</v>
      </c>
      <c r="E47" s="10">
        <v>43</v>
      </c>
      <c r="F47" s="10">
        <v>44</v>
      </c>
      <c r="G47" s="10">
        <v>44</v>
      </c>
      <c r="H47" s="10">
        <v>43</v>
      </c>
      <c r="I47" s="10">
        <v>43</v>
      </c>
      <c r="J47" s="15">
        <v>32</v>
      </c>
      <c r="K47" s="15">
        <v>40</v>
      </c>
      <c r="L47" s="15">
        <v>40</v>
      </c>
      <c r="M47" s="15">
        <v>45</v>
      </c>
      <c r="N47" s="15">
        <v>38</v>
      </c>
      <c r="O47" s="15">
        <v>35</v>
      </c>
      <c r="P47" s="15">
        <v>37</v>
      </c>
      <c r="Q47" s="15"/>
      <c r="R47" s="15">
        <v>42</v>
      </c>
      <c r="S47" s="15">
        <v>38</v>
      </c>
      <c r="T47" s="15">
        <v>43</v>
      </c>
      <c r="U47" s="16">
        <f t="shared" si="10"/>
        <v>17</v>
      </c>
      <c r="V47" s="13">
        <f t="shared" si="11"/>
        <v>81.764705882352942</v>
      </c>
      <c r="W47" s="14" t="s">
        <v>12</v>
      </c>
      <c r="X47" s="17"/>
      <c r="Y47" s="70"/>
      <c r="Z47" s="70"/>
      <c r="AD47"/>
      <c r="AE47"/>
    </row>
    <row r="48" spans="1:32" ht="17.100000000000001" customHeight="1">
      <c r="A48" s="86" t="s">
        <v>22</v>
      </c>
      <c r="B48" s="87" t="s">
        <v>14</v>
      </c>
      <c r="C48" s="61"/>
      <c r="D48" s="10">
        <v>37</v>
      </c>
      <c r="E48" s="10">
        <v>36</v>
      </c>
      <c r="F48" s="10">
        <v>37</v>
      </c>
      <c r="G48" s="10">
        <v>45</v>
      </c>
      <c r="H48" s="10">
        <v>39</v>
      </c>
      <c r="I48" s="10">
        <v>41</v>
      </c>
      <c r="J48" s="15">
        <v>41</v>
      </c>
      <c r="K48" s="15">
        <v>43</v>
      </c>
      <c r="L48" s="15">
        <v>42</v>
      </c>
      <c r="M48" s="15">
        <v>41</v>
      </c>
      <c r="N48" s="15">
        <v>42</v>
      </c>
      <c r="O48" s="15">
        <v>39</v>
      </c>
      <c r="P48" s="15">
        <v>41</v>
      </c>
      <c r="Q48" s="15">
        <v>45</v>
      </c>
      <c r="R48" s="15">
        <v>44</v>
      </c>
      <c r="S48" s="15">
        <v>41</v>
      </c>
      <c r="T48" s="15">
        <v>46</v>
      </c>
      <c r="U48" s="16">
        <f t="shared" si="10"/>
        <v>17</v>
      </c>
      <c r="V48" s="13">
        <f t="shared" si="11"/>
        <v>82.352941176470594</v>
      </c>
      <c r="W48" s="14" t="s">
        <v>12</v>
      </c>
      <c r="X48" s="1"/>
      <c r="Y48" s="69"/>
      <c r="AA48" s="1"/>
      <c r="AD48"/>
      <c r="AF48" s="1"/>
    </row>
    <row r="49" spans="1:32" ht="17.100000000000001" customHeight="1">
      <c r="A49" s="86" t="s">
        <v>172</v>
      </c>
      <c r="B49" s="87"/>
      <c r="C49" s="61"/>
      <c r="D49" s="10">
        <v>44</v>
      </c>
      <c r="E49" s="10"/>
      <c r="F49" s="10"/>
      <c r="G49" s="10"/>
      <c r="H49" s="10"/>
      <c r="I49" s="10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6">
        <f t="shared" ref="U49:U50" si="40">COUNT(C49:T49)</f>
        <v>1</v>
      </c>
      <c r="V49" s="13">
        <f t="shared" ref="V49:V50" si="41">AVERAGE(C49:T49)*2</f>
        <v>88</v>
      </c>
      <c r="W49" s="14" t="s">
        <v>12</v>
      </c>
      <c r="X49" s="1"/>
      <c r="Y49" s="69"/>
      <c r="AA49" s="1"/>
      <c r="AD49"/>
      <c r="AF49" s="1"/>
    </row>
    <row r="50" spans="1:32" ht="17.100000000000001" customHeight="1">
      <c r="A50" s="86" t="s">
        <v>157</v>
      </c>
      <c r="B50" s="87"/>
      <c r="C50" s="61"/>
      <c r="D50" s="10">
        <v>42</v>
      </c>
      <c r="E50" s="10"/>
      <c r="F50" s="10"/>
      <c r="G50" s="10"/>
      <c r="H50" s="10"/>
      <c r="I50" s="10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6">
        <f t="shared" si="40"/>
        <v>1</v>
      </c>
      <c r="V50" s="13">
        <f t="shared" si="41"/>
        <v>84</v>
      </c>
      <c r="W50" s="14" t="s">
        <v>12</v>
      </c>
      <c r="X50" s="1"/>
      <c r="Y50" s="69"/>
      <c r="AA50" s="1"/>
      <c r="AD50"/>
      <c r="AF50" s="1"/>
    </row>
    <row r="51" spans="1:32" ht="17.100000000000001" customHeight="1">
      <c r="A51" s="86" t="s">
        <v>123</v>
      </c>
      <c r="B51" s="87"/>
      <c r="C51" s="61">
        <v>45</v>
      </c>
      <c r="D51" s="10">
        <v>47</v>
      </c>
      <c r="E51" s="10">
        <v>43</v>
      </c>
      <c r="F51" s="10">
        <v>34</v>
      </c>
      <c r="G51" s="10">
        <v>46</v>
      </c>
      <c r="H51" s="10">
        <v>48</v>
      </c>
      <c r="I51" s="10">
        <v>44</v>
      </c>
      <c r="J51" s="15">
        <v>44</v>
      </c>
      <c r="K51" s="15">
        <v>45</v>
      </c>
      <c r="L51" s="15">
        <v>49</v>
      </c>
      <c r="M51" s="15">
        <v>45</v>
      </c>
      <c r="N51" s="15">
        <v>45</v>
      </c>
      <c r="O51" s="15">
        <v>47</v>
      </c>
      <c r="P51" s="15">
        <v>48</v>
      </c>
      <c r="Q51" s="15">
        <v>49</v>
      </c>
      <c r="R51" s="15">
        <v>44</v>
      </c>
      <c r="S51" s="15">
        <v>48</v>
      </c>
      <c r="T51" s="15">
        <v>48</v>
      </c>
      <c r="U51" s="16">
        <f t="shared" si="10"/>
        <v>18</v>
      </c>
      <c r="V51" s="13">
        <f t="shared" si="11"/>
        <v>91</v>
      </c>
      <c r="W51" s="14" t="s">
        <v>12</v>
      </c>
      <c r="X51" s="1"/>
      <c r="Y51" s="69"/>
      <c r="AA51" s="1"/>
      <c r="AD51"/>
      <c r="AF51" s="1"/>
    </row>
    <row r="52" spans="1:32" ht="17.100000000000001" customHeight="1">
      <c r="A52" s="86" t="s">
        <v>143</v>
      </c>
      <c r="B52" s="87"/>
      <c r="C52" s="61"/>
      <c r="D52" s="10"/>
      <c r="E52" s="10"/>
      <c r="F52" s="10"/>
      <c r="G52" s="10">
        <v>39</v>
      </c>
      <c r="H52" s="10"/>
      <c r="I52" s="10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6">
        <f t="shared" si="10"/>
        <v>1</v>
      </c>
      <c r="V52" s="13">
        <f t="shared" si="11"/>
        <v>78</v>
      </c>
      <c r="W52" s="14" t="s">
        <v>12</v>
      </c>
      <c r="X52" s="1"/>
      <c r="Y52" s="69"/>
      <c r="AA52" s="1"/>
      <c r="AD52"/>
      <c r="AF52" s="1"/>
    </row>
    <row r="53" spans="1:32" ht="17.100000000000001" customHeight="1">
      <c r="A53" s="86" t="s">
        <v>182</v>
      </c>
      <c r="B53" s="87"/>
      <c r="C53" s="61"/>
      <c r="D53" s="10"/>
      <c r="E53" s="10">
        <v>38</v>
      </c>
      <c r="F53" s="10">
        <v>42</v>
      </c>
      <c r="G53" s="10">
        <v>41</v>
      </c>
      <c r="H53" s="10">
        <v>44</v>
      </c>
      <c r="I53" s="10"/>
      <c r="J53" s="15">
        <v>46</v>
      </c>
      <c r="K53" s="15">
        <v>45</v>
      </c>
      <c r="L53" s="15"/>
      <c r="M53" s="15">
        <v>43</v>
      </c>
      <c r="N53" s="15">
        <v>43</v>
      </c>
      <c r="O53" s="15">
        <v>42</v>
      </c>
      <c r="P53" s="15">
        <v>48</v>
      </c>
      <c r="Q53" s="15">
        <v>49</v>
      </c>
      <c r="R53" s="15">
        <v>45</v>
      </c>
      <c r="S53" s="15">
        <v>48</v>
      </c>
      <c r="T53" s="15">
        <v>48</v>
      </c>
      <c r="U53" s="16">
        <f t="shared" ref="U53" si="42">COUNT(C53:T53)</f>
        <v>14</v>
      </c>
      <c r="V53" s="13">
        <f t="shared" ref="V53" si="43">AVERAGE(C53:T53)*2</f>
        <v>88.857142857142861</v>
      </c>
      <c r="W53" s="14" t="s">
        <v>12</v>
      </c>
      <c r="X53" s="1"/>
      <c r="Y53" s="69"/>
      <c r="AA53" s="1"/>
      <c r="AD53"/>
      <c r="AF53" s="1"/>
    </row>
    <row r="54" spans="1:32" ht="17.100000000000001" customHeight="1">
      <c r="A54" s="88"/>
      <c r="B54" s="89"/>
      <c r="C54" s="61"/>
      <c r="D54" s="10"/>
      <c r="F54" s="11"/>
      <c r="G54" s="11"/>
      <c r="H54" s="11"/>
      <c r="I54" s="11"/>
      <c r="U54" s="16"/>
      <c r="V54" s="13"/>
      <c r="W54" s="14"/>
      <c r="X54" s="1"/>
      <c r="Y54" s="69"/>
      <c r="AA54" s="1"/>
      <c r="AD54"/>
      <c r="AF54" s="1"/>
    </row>
    <row r="55" spans="1:32" ht="18" customHeight="1">
      <c r="A55" s="90" t="s">
        <v>23</v>
      </c>
      <c r="C55" s="34">
        <f t="shared" ref="C55:O55" si="44">COUNT(C4:C54)</f>
        <v>13</v>
      </c>
      <c r="D55" s="34">
        <f t="shared" si="44"/>
        <v>25</v>
      </c>
      <c r="E55" s="34">
        <f t="shared" si="44"/>
        <v>25</v>
      </c>
      <c r="F55" s="34">
        <f t="shared" si="44"/>
        <v>28</v>
      </c>
      <c r="G55" s="34">
        <f t="shared" si="44"/>
        <v>29</v>
      </c>
      <c r="H55" s="34">
        <f t="shared" si="44"/>
        <v>19</v>
      </c>
      <c r="I55" s="34">
        <f t="shared" si="44"/>
        <v>25</v>
      </c>
      <c r="J55" s="34">
        <f t="shared" si="44"/>
        <v>25</v>
      </c>
      <c r="K55" s="34">
        <f t="shared" si="44"/>
        <v>28</v>
      </c>
      <c r="L55" s="34">
        <f t="shared" si="44"/>
        <v>25</v>
      </c>
      <c r="M55" s="34">
        <f t="shared" si="44"/>
        <v>29</v>
      </c>
      <c r="N55" s="34">
        <f t="shared" si="44"/>
        <v>26</v>
      </c>
      <c r="O55" s="34">
        <f t="shared" si="44"/>
        <v>28</v>
      </c>
      <c r="P55" s="34">
        <f t="shared" ref="P55:U55" si="45">COUNT(P4:P54)</f>
        <v>29</v>
      </c>
      <c r="Q55" s="34">
        <f t="shared" si="45"/>
        <v>24</v>
      </c>
      <c r="R55" s="34">
        <f t="shared" si="45"/>
        <v>21</v>
      </c>
      <c r="S55" s="34">
        <f t="shared" si="45"/>
        <v>14</v>
      </c>
      <c r="T55" s="34">
        <f t="shared" si="45"/>
        <v>15</v>
      </c>
      <c r="U55" s="34">
        <f t="shared" si="45"/>
        <v>50</v>
      </c>
    </row>
    <row r="56" spans="1:32" ht="18" customHeight="1">
      <c r="G56" s="11"/>
    </row>
    <row r="57" spans="1:32" ht="18" customHeight="1">
      <c r="A57" s="90" t="s">
        <v>174</v>
      </c>
    </row>
    <row r="58" spans="1:32" s="12" customFormat="1" ht="18" customHeight="1">
      <c r="A58" s="90"/>
      <c r="B58" s="91"/>
      <c r="C58" s="46"/>
      <c r="D58" s="19"/>
      <c r="E58" s="11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6"/>
      <c r="W58" s="20"/>
      <c r="X58" s="14"/>
      <c r="Z58" s="70"/>
      <c r="AA58" s="70"/>
      <c r="AE58"/>
      <c r="AF58"/>
    </row>
    <row r="59" spans="1:32" s="12" customFormat="1" ht="18" customHeight="1">
      <c r="A59" s="90"/>
      <c r="B59" s="89"/>
      <c r="C59" s="34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6"/>
      <c r="W59" s="13"/>
      <c r="X59" s="14"/>
      <c r="Z59" s="70"/>
      <c r="AA59" s="70"/>
      <c r="AE59"/>
      <c r="AF59"/>
    </row>
    <row r="60" spans="1:32" s="12" customFormat="1" ht="18" customHeight="1">
      <c r="A60" s="88"/>
      <c r="B60" s="89"/>
      <c r="C60" s="34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"/>
      <c r="W60" s="13"/>
      <c r="X60" s="14"/>
      <c r="Z60" s="70"/>
      <c r="AA60" s="70"/>
      <c r="AE60"/>
      <c r="AF60"/>
    </row>
  </sheetData>
  <sheetProtection formatCells="0" formatColumns="0" formatRows="0" insertColumns="0" insertRows="0" insertHyperlinks="0" deleteColumns="0" deleteRows="0" sort="0" autoFilter="0" pivotTables="0"/>
  <conditionalFormatting sqref="F56 C56:D58 C61:D65526 F57:T58 H56:T56 F61:U65526 U56:U58 C8:T54">
    <cfRule type="cellIs" dxfId="11" priority="14" stopIfTrue="1" operator="equal">
      <formula>50</formula>
    </cfRule>
  </conditionalFormatting>
  <conditionalFormatting sqref="C4:T53">
    <cfRule type="cellIs" dxfId="10" priority="1" operator="equal">
      <formula>50</formula>
    </cfRule>
  </conditionalFormatting>
  <printOptions horizontalCentered="1" headings="1" gridLines="1"/>
  <pageMargins left="0.7" right="0.7" top="0.75" bottom="0.75" header="0.3" footer="0.3"/>
  <pageSetup scale="76" fitToHeight="0" pageOrder="overThenDown" orientation="landscape" r:id="rId1"/>
  <headerFooter alignWithMargins="0">
    <oddHeader>&amp;C&amp;"Calibri,Bold"&amp;20&amp;ECARROLL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J54"/>
  <sheetViews>
    <sheetView zoomScaleNormal="100" workbookViewId="0"/>
  </sheetViews>
  <sheetFormatPr defaultRowHeight="18" customHeight="1"/>
  <cols>
    <col min="1" max="1" width="23.75" style="90" customWidth="1"/>
    <col min="2" max="2" width="6.25" style="91" customWidth="1"/>
    <col min="3" max="3" width="5.25" style="46" customWidth="1"/>
    <col min="4" max="4" width="5.25" style="19" customWidth="1"/>
    <col min="5" max="5" width="5.25" style="11" customWidth="1"/>
    <col min="6" max="20" width="5.25" style="19" customWidth="1"/>
    <col min="21" max="21" width="5.25" style="1" customWidth="1"/>
    <col min="22" max="22" width="7.625" style="20" customWidth="1"/>
    <col min="23" max="23" width="5.25" style="2" customWidth="1"/>
    <col min="24" max="27" width="5.25" style="1" hidden="1" customWidth="1"/>
    <col min="28" max="28" width="8.375" style="1" hidden="1" customWidth="1"/>
    <col min="29" max="29" width="8.5" style="1" hidden="1" customWidth="1"/>
    <col min="30" max="256" width="8.5" style="1" customWidth="1"/>
    <col min="257" max="1024" width="10.75" style="1" customWidth="1"/>
    <col min="1025" max="1025" width="9" style="1" customWidth="1"/>
    <col min="1026" max="16384" width="9" style="1"/>
  </cols>
  <sheetData>
    <row r="1" spans="1:36" s="35" customFormat="1" ht="71.25" customHeight="1">
      <c r="A1" s="73"/>
      <c r="B1" s="81" t="s">
        <v>0</v>
      </c>
      <c r="C1" s="24">
        <v>44315</v>
      </c>
      <c r="D1" s="24">
        <v>44322</v>
      </c>
      <c r="E1" s="24">
        <v>44329</v>
      </c>
      <c r="F1" s="24">
        <v>44336</v>
      </c>
      <c r="G1" s="24">
        <v>44343</v>
      </c>
      <c r="H1" s="24">
        <v>44350</v>
      </c>
      <c r="I1" s="24">
        <v>44357</v>
      </c>
      <c r="J1" s="24">
        <v>44364</v>
      </c>
      <c r="K1" s="24">
        <v>44371</v>
      </c>
      <c r="L1" s="24">
        <v>44378</v>
      </c>
      <c r="M1" s="24">
        <v>44385</v>
      </c>
      <c r="N1" s="24">
        <v>44392</v>
      </c>
      <c r="O1" s="24">
        <v>44399</v>
      </c>
      <c r="P1" s="24">
        <v>44406</v>
      </c>
      <c r="Q1" s="24">
        <v>44413</v>
      </c>
      <c r="R1" s="24">
        <v>44420</v>
      </c>
      <c r="S1" s="24">
        <v>44427</v>
      </c>
      <c r="T1" s="24">
        <v>44434</v>
      </c>
      <c r="U1" s="67" t="s">
        <v>1</v>
      </c>
      <c r="V1" s="68" t="s">
        <v>2</v>
      </c>
      <c r="W1" s="36"/>
      <c r="X1" s="21" t="s">
        <v>3</v>
      </c>
      <c r="Y1" s="21" t="s">
        <v>99</v>
      </c>
      <c r="Z1" s="21" t="s">
        <v>100</v>
      </c>
      <c r="AA1" s="22" t="s">
        <v>4</v>
      </c>
      <c r="AB1" s="5" t="s">
        <v>5</v>
      </c>
      <c r="AC1" s="6" t="s">
        <v>6</v>
      </c>
      <c r="AD1" s="26"/>
      <c r="AE1" s="26"/>
    </row>
    <row r="2" spans="1:36" ht="18" customHeight="1">
      <c r="A2" s="82" t="s">
        <v>7</v>
      </c>
      <c r="B2" s="83"/>
      <c r="C2" s="33" t="s">
        <v>9</v>
      </c>
      <c r="D2" s="65" t="s">
        <v>9</v>
      </c>
      <c r="E2" s="8" t="s">
        <v>8</v>
      </c>
      <c r="F2" s="62" t="s">
        <v>8</v>
      </c>
      <c r="G2" s="62" t="s">
        <v>24</v>
      </c>
      <c r="H2" s="114" t="s">
        <v>24</v>
      </c>
      <c r="I2" s="8" t="s">
        <v>9</v>
      </c>
      <c r="J2" s="62" t="s">
        <v>9</v>
      </c>
      <c r="K2" s="8" t="s">
        <v>8</v>
      </c>
      <c r="L2" s="62" t="s">
        <v>8</v>
      </c>
      <c r="M2" s="62" t="s">
        <v>24</v>
      </c>
      <c r="N2" s="114" t="s">
        <v>24</v>
      </c>
      <c r="O2" s="33" t="s">
        <v>9</v>
      </c>
      <c r="P2" s="65" t="s">
        <v>9</v>
      </c>
      <c r="Q2" s="8" t="s">
        <v>8</v>
      </c>
      <c r="R2" s="62" t="s">
        <v>8</v>
      </c>
      <c r="S2" s="62" t="s">
        <v>24</v>
      </c>
      <c r="T2" s="114" t="s">
        <v>24</v>
      </c>
      <c r="U2" s="9"/>
      <c r="V2" s="4"/>
    </row>
    <row r="3" spans="1:36" s="12" customFormat="1" ht="18" customHeight="1">
      <c r="A3" s="92" t="s">
        <v>11</v>
      </c>
      <c r="B3" s="89"/>
      <c r="C3" s="34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V3" s="13"/>
      <c r="W3" s="14"/>
    </row>
    <row r="4" spans="1:36" s="12" customFormat="1" ht="18" customHeight="1">
      <c r="A4" s="93" t="s">
        <v>130</v>
      </c>
      <c r="B4" s="89" t="s">
        <v>14</v>
      </c>
      <c r="C4" s="34">
        <v>46</v>
      </c>
      <c r="D4" s="11">
        <v>43</v>
      </c>
      <c r="E4" s="11">
        <v>46</v>
      </c>
      <c r="F4" s="11">
        <v>45</v>
      </c>
      <c r="G4" s="11">
        <v>44</v>
      </c>
      <c r="H4" s="11">
        <v>47</v>
      </c>
      <c r="I4" s="11">
        <v>47</v>
      </c>
      <c r="J4" s="11">
        <v>48</v>
      </c>
      <c r="K4" s="11">
        <v>45</v>
      </c>
      <c r="L4" s="11"/>
      <c r="M4" s="11"/>
      <c r="N4" s="11">
        <v>48</v>
      </c>
      <c r="O4" s="11">
        <v>46</v>
      </c>
      <c r="P4" s="11">
        <v>44</v>
      </c>
      <c r="Q4" s="11">
        <v>49</v>
      </c>
      <c r="R4" s="11">
        <v>42</v>
      </c>
      <c r="S4" s="11">
        <v>49</v>
      </c>
      <c r="T4" s="11">
        <v>47</v>
      </c>
      <c r="U4" s="16">
        <f>COUNT(C4:T4)</f>
        <v>16</v>
      </c>
      <c r="V4" s="13">
        <f>AVERAGE(C4:T4)*2</f>
        <v>92</v>
      </c>
      <c r="W4" s="14" t="s">
        <v>25</v>
      </c>
    </row>
    <row r="5" spans="1:36" s="12" customFormat="1" ht="18" customHeight="1">
      <c r="A5" s="93" t="s">
        <v>167</v>
      </c>
      <c r="B5" s="89"/>
      <c r="C5" s="34"/>
      <c r="D5" s="11"/>
      <c r="E5" s="11">
        <v>47</v>
      </c>
      <c r="F5" s="11"/>
      <c r="G5" s="11">
        <v>44</v>
      </c>
      <c r="H5" s="11"/>
      <c r="I5" s="11">
        <v>46</v>
      </c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6">
        <f>COUNT(C5:T5)</f>
        <v>3</v>
      </c>
      <c r="V5" s="13">
        <f>AVERAGE(C5:T5)*2</f>
        <v>91.333333333333329</v>
      </c>
      <c r="W5" s="14" t="s">
        <v>25</v>
      </c>
    </row>
    <row r="6" spans="1:36" s="12" customFormat="1" ht="17.100000000000001" customHeight="1">
      <c r="A6" s="86" t="s">
        <v>131</v>
      </c>
      <c r="B6" s="87" t="s">
        <v>13</v>
      </c>
      <c r="C6" s="58"/>
      <c r="D6" s="15">
        <v>39</v>
      </c>
      <c r="E6" s="15">
        <v>39</v>
      </c>
      <c r="F6" s="15">
        <v>35</v>
      </c>
      <c r="G6" s="15"/>
      <c r="H6" s="15">
        <v>40</v>
      </c>
      <c r="I6" s="15"/>
      <c r="J6" s="15"/>
      <c r="K6" s="15">
        <v>34</v>
      </c>
      <c r="L6" s="15"/>
      <c r="M6" s="15"/>
      <c r="N6" s="15">
        <v>38</v>
      </c>
      <c r="O6" s="15"/>
      <c r="P6" s="15"/>
      <c r="Q6" s="15"/>
      <c r="R6" s="15"/>
      <c r="S6" s="15"/>
      <c r="T6" s="15"/>
      <c r="U6" s="16">
        <f t="shared" ref="U6:U47" si="0">COUNT(C6:T6)</f>
        <v>6</v>
      </c>
      <c r="V6" s="13">
        <f t="shared" ref="V6:V47" si="1">AVERAGE(C6:T6)*2</f>
        <v>75</v>
      </c>
      <c r="W6" s="14" t="s">
        <v>25</v>
      </c>
    </row>
    <row r="7" spans="1:36" s="12" customFormat="1" ht="17.100000000000001" customHeight="1">
      <c r="A7" s="86" t="s">
        <v>26</v>
      </c>
      <c r="B7" s="87"/>
      <c r="C7" s="58">
        <v>46</v>
      </c>
      <c r="D7" s="15">
        <v>48</v>
      </c>
      <c r="E7" s="15">
        <v>46</v>
      </c>
      <c r="F7" s="15">
        <v>48</v>
      </c>
      <c r="G7" s="15">
        <v>46</v>
      </c>
      <c r="H7" s="15">
        <v>45</v>
      </c>
      <c r="I7" s="15">
        <v>46</v>
      </c>
      <c r="J7" s="15">
        <v>49</v>
      </c>
      <c r="K7" s="15">
        <v>49</v>
      </c>
      <c r="L7" s="15">
        <v>45</v>
      </c>
      <c r="M7" s="15">
        <v>44</v>
      </c>
      <c r="N7" s="15">
        <v>46</v>
      </c>
      <c r="O7" s="15"/>
      <c r="P7" s="15"/>
      <c r="Q7" s="15"/>
      <c r="R7" s="15"/>
      <c r="S7" s="15"/>
      <c r="T7" s="15"/>
      <c r="U7" s="16">
        <f t="shared" si="0"/>
        <v>12</v>
      </c>
      <c r="V7" s="13">
        <f t="shared" si="1"/>
        <v>93</v>
      </c>
      <c r="W7" s="14" t="s">
        <v>25</v>
      </c>
    </row>
    <row r="8" spans="1:36" s="7" customFormat="1" ht="17.100000000000001" customHeight="1">
      <c r="A8" s="86" t="s">
        <v>27</v>
      </c>
      <c r="B8" s="87" t="s">
        <v>17</v>
      </c>
      <c r="C8" s="58">
        <v>46</v>
      </c>
      <c r="D8" s="15">
        <v>46</v>
      </c>
      <c r="E8" s="15">
        <v>40</v>
      </c>
      <c r="F8" s="15">
        <v>41</v>
      </c>
      <c r="G8" s="15">
        <v>41</v>
      </c>
      <c r="H8" s="15">
        <v>40</v>
      </c>
      <c r="I8" s="15">
        <v>45</v>
      </c>
      <c r="J8" s="15">
        <v>47</v>
      </c>
      <c r="K8" s="15">
        <v>47</v>
      </c>
      <c r="L8" s="15">
        <v>46</v>
      </c>
      <c r="M8" s="15">
        <v>47</v>
      </c>
      <c r="N8" s="15">
        <v>42</v>
      </c>
      <c r="O8" s="15"/>
      <c r="P8" s="15"/>
      <c r="Q8" s="15">
        <v>39</v>
      </c>
      <c r="R8" s="15">
        <v>44</v>
      </c>
      <c r="S8" s="15">
        <v>44</v>
      </c>
      <c r="T8" s="15">
        <v>48</v>
      </c>
      <c r="U8" s="16">
        <f t="shared" si="0"/>
        <v>16</v>
      </c>
      <c r="V8" s="13">
        <f t="shared" si="1"/>
        <v>87.875</v>
      </c>
      <c r="W8" s="14" t="s">
        <v>25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s="7" customFormat="1" ht="17.100000000000001" customHeight="1">
      <c r="A9" s="86" t="s">
        <v>149</v>
      </c>
      <c r="B9" s="87" t="s">
        <v>89</v>
      </c>
      <c r="C9" s="58">
        <v>47</v>
      </c>
      <c r="D9" s="15">
        <v>47</v>
      </c>
      <c r="E9" s="15">
        <v>44</v>
      </c>
      <c r="F9" s="15">
        <v>48</v>
      </c>
      <c r="G9" s="15">
        <v>44</v>
      </c>
      <c r="H9" s="15">
        <v>44</v>
      </c>
      <c r="I9" s="15">
        <v>49</v>
      </c>
      <c r="J9" s="15">
        <v>48</v>
      </c>
      <c r="K9" s="15">
        <v>48</v>
      </c>
      <c r="L9" s="15">
        <v>48</v>
      </c>
      <c r="M9" s="15"/>
      <c r="N9" s="15">
        <v>49</v>
      </c>
      <c r="O9" s="15">
        <v>48</v>
      </c>
      <c r="P9" s="15">
        <v>50</v>
      </c>
      <c r="Q9" s="15"/>
      <c r="R9" s="15"/>
      <c r="S9" s="15">
        <v>45</v>
      </c>
      <c r="T9" s="15">
        <v>46</v>
      </c>
      <c r="U9" s="16">
        <f t="shared" si="0"/>
        <v>15</v>
      </c>
      <c r="V9" s="13">
        <f t="shared" si="1"/>
        <v>94</v>
      </c>
      <c r="W9" s="14" t="s">
        <v>25</v>
      </c>
      <c r="X9" s="57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s="7" customFormat="1" ht="17.100000000000001" customHeight="1">
      <c r="A10" s="86" t="s">
        <v>104</v>
      </c>
      <c r="B10" s="87"/>
      <c r="C10" s="58"/>
      <c r="D10" s="15">
        <v>42</v>
      </c>
      <c r="E10" s="15">
        <v>35</v>
      </c>
      <c r="F10" s="15">
        <v>45</v>
      </c>
      <c r="G10" s="15">
        <v>40</v>
      </c>
      <c r="H10" s="15"/>
      <c r="I10" s="15"/>
      <c r="J10" s="15">
        <v>43</v>
      </c>
      <c r="K10" s="15"/>
      <c r="L10" s="15"/>
      <c r="M10" s="15"/>
      <c r="N10" s="15"/>
      <c r="O10" s="15">
        <v>32</v>
      </c>
      <c r="P10" s="15"/>
      <c r="Q10" s="15"/>
      <c r="R10" s="15"/>
      <c r="S10" s="15"/>
      <c r="T10" s="15"/>
      <c r="U10" s="16">
        <f t="shared" si="0"/>
        <v>6</v>
      </c>
      <c r="V10" s="13">
        <f t="shared" si="1"/>
        <v>79</v>
      </c>
      <c r="W10" s="14" t="s">
        <v>25</v>
      </c>
      <c r="X10" s="57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s="12" customFormat="1" ht="17.100000000000001" customHeight="1">
      <c r="A11" s="86" t="s">
        <v>87</v>
      </c>
      <c r="B11" s="87" t="s">
        <v>83</v>
      </c>
      <c r="C11" s="58">
        <v>46</v>
      </c>
      <c r="D11" s="15">
        <v>43</v>
      </c>
      <c r="E11" s="15">
        <v>43</v>
      </c>
      <c r="F11" s="15"/>
      <c r="G11" s="15">
        <v>41</v>
      </c>
      <c r="H11" s="15"/>
      <c r="I11" s="15">
        <v>46</v>
      </c>
      <c r="J11" s="15">
        <v>46</v>
      </c>
      <c r="K11" s="15"/>
      <c r="L11" s="15"/>
      <c r="M11" s="15"/>
      <c r="N11" s="15">
        <v>46</v>
      </c>
      <c r="O11" s="15">
        <v>48</v>
      </c>
      <c r="P11" s="15"/>
      <c r="Q11" s="15"/>
      <c r="R11" s="15"/>
      <c r="S11" s="15"/>
      <c r="T11" s="15"/>
      <c r="U11" s="16">
        <f t="shared" si="0"/>
        <v>8</v>
      </c>
      <c r="V11" s="13">
        <f t="shared" si="1"/>
        <v>89.75</v>
      </c>
      <c r="W11" s="14" t="s">
        <v>25</v>
      </c>
      <c r="X11" s="37"/>
    </row>
    <row r="12" spans="1:36" s="12" customFormat="1" ht="17.100000000000001" customHeight="1">
      <c r="A12" s="86" t="s">
        <v>203</v>
      </c>
      <c r="B12" s="87"/>
      <c r="C12" s="58"/>
      <c r="D12" s="15"/>
      <c r="E12" s="15"/>
      <c r="F12" s="15"/>
      <c r="G12" s="15"/>
      <c r="H12" s="15"/>
      <c r="I12" s="15"/>
      <c r="J12" s="15"/>
      <c r="K12" s="15"/>
      <c r="L12" s="15">
        <v>42</v>
      </c>
      <c r="M12" s="15">
        <v>45</v>
      </c>
      <c r="N12" s="15"/>
      <c r="O12" s="15"/>
      <c r="P12" s="15"/>
      <c r="Q12" s="15"/>
      <c r="R12" s="15"/>
      <c r="S12" s="15"/>
      <c r="T12" s="15"/>
      <c r="U12" s="16">
        <f t="shared" ref="U12" si="2">COUNT(C12:T12)</f>
        <v>2</v>
      </c>
      <c r="V12" s="13">
        <f t="shared" ref="V12" si="3">AVERAGE(C12:T12)*2</f>
        <v>87</v>
      </c>
      <c r="W12" s="14" t="s">
        <v>25</v>
      </c>
      <c r="X12" s="37"/>
    </row>
    <row r="13" spans="1:36" s="12" customFormat="1" ht="17.100000000000001" customHeight="1">
      <c r="A13" s="86" t="s">
        <v>84</v>
      </c>
      <c r="B13" s="87"/>
      <c r="C13" s="58">
        <v>41</v>
      </c>
      <c r="D13" s="15">
        <v>45</v>
      </c>
      <c r="E13" s="15">
        <v>43</v>
      </c>
      <c r="F13" s="15">
        <v>40</v>
      </c>
      <c r="G13" s="15">
        <v>41</v>
      </c>
      <c r="H13" s="15">
        <v>40</v>
      </c>
      <c r="I13" s="15"/>
      <c r="J13" s="15"/>
      <c r="K13" s="15"/>
      <c r="L13" s="15"/>
      <c r="M13" s="15"/>
      <c r="N13" s="15">
        <v>39</v>
      </c>
      <c r="O13" s="15">
        <v>45</v>
      </c>
      <c r="P13" s="15">
        <v>36</v>
      </c>
      <c r="Q13" s="15">
        <v>43</v>
      </c>
      <c r="R13" s="15">
        <v>40</v>
      </c>
      <c r="S13" s="15">
        <v>42</v>
      </c>
      <c r="T13" s="15">
        <v>40</v>
      </c>
      <c r="U13" s="16">
        <f t="shared" si="0"/>
        <v>13</v>
      </c>
      <c r="V13" s="13">
        <f t="shared" si="1"/>
        <v>82.307692307692307</v>
      </c>
      <c r="W13" s="14" t="s">
        <v>25</v>
      </c>
      <c r="X13" s="37"/>
    </row>
    <row r="14" spans="1:36" s="12" customFormat="1" ht="17.100000000000001" customHeight="1">
      <c r="A14" s="86" t="s">
        <v>169</v>
      </c>
      <c r="B14" s="87"/>
      <c r="C14" s="58"/>
      <c r="D14" s="15"/>
      <c r="E14" s="15">
        <v>46</v>
      </c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6">
        <f t="shared" si="0"/>
        <v>1</v>
      </c>
      <c r="V14" s="13">
        <f t="shared" si="1"/>
        <v>92</v>
      </c>
      <c r="W14" s="14" t="s">
        <v>25</v>
      </c>
    </row>
    <row r="15" spans="1:36" ht="17.100000000000001" customHeight="1">
      <c r="A15" s="86" t="s">
        <v>28</v>
      </c>
      <c r="B15" s="87"/>
      <c r="C15" s="58">
        <v>45</v>
      </c>
      <c r="D15" s="10">
        <v>45</v>
      </c>
      <c r="E15" s="10">
        <v>44</v>
      </c>
      <c r="F15" s="10">
        <v>42</v>
      </c>
      <c r="G15" s="10">
        <v>44</v>
      </c>
      <c r="H15" s="15">
        <v>44</v>
      </c>
      <c r="I15" s="15">
        <v>41</v>
      </c>
      <c r="J15" s="15">
        <v>44</v>
      </c>
      <c r="K15" s="15">
        <v>47</v>
      </c>
      <c r="L15" s="15">
        <v>43</v>
      </c>
      <c r="M15" s="15">
        <v>46</v>
      </c>
      <c r="N15" s="15">
        <v>49</v>
      </c>
      <c r="O15" s="15">
        <v>45</v>
      </c>
      <c r="P15" s="15">
        <v>39</v>
      </c>
      <c r="Q15" s="15">
        <v>50</v>
      </c>
      <c r="R15" s="15">
        <v>47</v>
      </c>
      <c r="S15" s="15">
        <v>48</v>
      </c>
      <c r="T15" s="15">
        <v>47</v>
      </c>
      <c r="U15" s="16">
        <f t="shared" si="0"/>
        <v>18</v>
      </c>
      <c r="V15" s="13">
        <f t="shared" si="1"/>
        <v>90</v>
      </c>
      <c r="W15" s="14" t="s">
        <v>25</v>
      </c>
      <c r="X15" s="12"/>
      <c r="Y15" s="12"/>
    </row>
    <row r="16" spans="1:36" ht="17.100000000000001" customHeight="1">
      <c r="A16" s="86" t="s">
        <v>81</v>
      </c>
      <c r="B16" s="87"/>
      <c r="C16" s="46">
        <v>43</v>
      </c>
      <c r="D16" s="11">
        <v>45</v>
      </c>
      <c r="E16" s="11">
        <v>46</v>
      </c>
      <c r="F16" s="11">
        <v>50</v>
      </c>
      <c r="G16" s="11"/>
      <c r="H16" s="19">
        <v>50</v>
      </c>
      <c r="I16" s="19">
        <v>48</v>
      </c>
      <c r="J16" s="19">
        <v>45</v>
      </c>
      <c r="K16" s="19">
        <v>49</v>
      </c>
      <c r="L16" s="19">
        <v>48</v>
      </c>
      <c r="M16" s="19">
        <v>49</v>
      </c>
      <c r="N16" s="19">
        <v>47</v>
      </c>
      <c r="P16" s="19">
        <v>48</v>
      </c>
      <c r="Q16" s="19">
        <v>49</v>
      </c>
      <c r="R16" s="19">
        <v>49</v>
      </c>
      <c r="S16" s="19">
        <v>50</v>
      </c>
      <c r="T16" s="19">
        <v>48</v>
      </c>
      <c r="U16" s="16">
        <f t="shared" si="0"/>
        <v>16</v>
      </c>
      <c r="V16" s="13">
        <f t="shared" si="1"/>
        <v>95.5</v>
      </c>
      <c r="W16" s="14" t="s">
        <v>25</v>
      </c>
      <c r="X16" s="12"/>
      <c r="Y16" s="12"/>
    </row>
    <row r="17" spans="1:25" ht="17.100000000000001" customHeight="1">
      <c r="A17" s="86" t="s">
        <v>200</v>
      </c>
      <c r="B17" s="87" t="s">
        <v>83</v>
      </c>
      <c r="D17" s="11"/>
      <c r="F17" s="11"/>
      <c r="G17" s="11"/>
      <c r="K17" s="19">
        <v>35</v>
      </c>
      <c r="U17" s="16">
        <f t="shared" ref="U17" si="4">COUNT(C17:T17)</f>
        <v>1</v>
      </c>
      <c r="V17" s="13">
        <f t="shared" ref="V17" si="5">AVERAGE(C17:T17)*2</f>
        <v>70</v>
      </c>
      <c r="W17" s="14" t="s">
        <v>25</v>
      </c>
      <c r="X17" s="12"/>
      <c r="Y17" s="12"/>
    </row>
    <row r="18" spans="1:25" ht="17.100000000000001" customHeight="1">
      <c r="A18" s="86" t="s">
        <v>199</v>
      </c>
      <c r="B18" s="87"/>
      <c r="D18" s="11"/>
      <c r="F18" s="11"/>
      <c r="G18" s="11"/>
      <c r="K18" s="19">
        <v>43</v>
      </c>
      <c r="U18" s="16">
        <f t="shared" ref="U18" si="6">COUNT(C18:T18)</f>
        <v>1</v>
      </c>
      <c r="V18" s="13">
        <f t="shared" ref="V18" si="7">AVERAGE(C18:T18)*2</f>
        <v>86</v>
      </c>
      <c r="W18" s="14" t="s">
        <v>25</v>
      </c>
      <c r="X18" s="12"/>
      <c r="Y18" s="12"/>
    </row>
    <row r="19" spans="1:25" ht="17.100000000000001" customHeight="1">
      <c r="A19" s="86" t="s">
        <v>33</v>
      </c>
      <c r="B19" s="87" t="s">
        <v>15</v>
      </c>
      <c r="C19" s="46">
        <v>46</v>
      </c>
      <c r="D19" s="11">
        <v>43</v>
      </c>
      <c r="E19" s="11">
        <v>48</v>
      </c>
      <c r="F19" s="11">
        <v>45</v>
      </c>
      <c r="G19" s="11">
        <v>34</v>
      </c>
      <c r="H19" s="19">
        <v>48</v>
      </c>
      <c r="I19" s="19">
        <v>49</v>
      </c>
      <c r="J19" s="19">
        <v>43</v>
      </c>
      <c r="K19" s="19">
        <v>41</v>
      </c>
      <c r="L19" s="19">
        <v>40</v>
      </c>
      <c r="M19" s="19">
        <v>45</v>
      </c>
      <c r="N19" s="19">
        <v>48</v>
      </c>
      <c r="P19" s="19">
        <v>47</v>
      </c>
      <c r="Q19" s="19">
        <v>48</v>
      </c>
      <c r="T19" s="19">
        <v>45</v>
      </c>
      <c r="U19" s="16">
        <f t="shared" si="0"/>
        <v>15</v>
      </c>
      <c r="V19" s="13">
        <f t="shared" si="1"/>
        <v>89.333333333333329</v>
      </c>
      <c r="W19" s="14" t="s">
        <v>25</v>
      </c>
      <c r="X19" s="12"/>
      <c r="Y19" s="12"/>
    </row>
    <row r="20" spans="1:25" ht="17.100000000000001" customHeight="1">
      <c r="A20" s="86" t="s">
        <v>188</v>
      </c>
      <c r="B20" s="87"/>
      <c r="D20" s="11"/>
      <c r="F20" s="11"/>
      <c r="G20" s="11"/>
      <c r="I20" s="19">
        <v>50</v>
      </c>
      <c r="J20" s="19">
        <v>50</v>
      </c>
      <c r="K20" s="19">
        <v>50</v>
      </c>
      <c r="L20" s="19">
        <v>49</v>
      </c>
      <c r="N20" s="19">
        <v>48</v>
      </c>
      <c r="O20" s="19">
        <v>47</v>
      </c>
      <c r="P20" s="19">
        <v>48</v>
      </c>
      <c r="Q20" s="19">
        <v>50</v>
      </c>
      <c r="R20" s="19">
        <v>49</v>
      </c>
      <c r="S20" s="19">
        <v>50</v>
      </c>
      <c r="T20" s="19">
        <v>49</v>
      </c>
      <c r="U20" s="16">
        <f t="shared" ref="U20" si="8">COUNT(C20:T20)</f>
        <v>11</v>
      </c>
      <c r="V20" s="13">
        <f t="shared" ref="V20" si="9">AVERAGE(C20:T20)*2</f>
        <v>98.181818181818187</v>
      </c>
      <c r="W20" s="14" t="s">
        <v>25</v>
      </c>
      <c r="X20" s="12"/>
      <c r="Y20" s="12"/>
    </row>
    <row r="21" spans="1:25" ht="17.100000000000001" customHeight="1">
      <c r="A21" s="86" t="s">
        <v>150</v>
      </c>
      <c r="B21" s="87" t="s">
        <v>83</v>
      </c>
      <c r="D21" s="11"/>
      <c r="F21" s="11">
        <v>34</v>
      </c>
      <c r="G21" s="11"/>
      <c r="U21" s="16">
        <f t="shared" ref="U21:U26" si="10">COUNT(C21:T21)</f>
        <v>1</v>
      </c>
      <c r="V21" s="13">
        <f t="shared" ref="V21:V26" si="11">AVERAGE(C21:T21)*2</f>
        <v>68</v>
      </c>
      <c r="W21" s="14" t="s">
        <v>25</v>
      </c>
      <c r="X21" s="12"/>
      <c r="Y21" s="12"/>
    </row>
    <row r="22" spans="1:25" ht="17.100000000000001" customHeight="1">
      <c r="A22" s="86" t="s">
        <v>85</v>
      </c>
      <c r="B22" s="87" t="s">
        <v>13</v>
      </c>
      <c r="C22" s="46">
        <v>49</v>
      </c>
      <c r="D22" s="11">
        <v>49</v>
      </c>
      <c r="E22" s="11">
        <v>48</v>
      </c>
      <c r="F22" s="11">
        <v>47</v>
      </c>
      <c r="G22" s="11">
        <v>46</v>
      </c>
      <c r="H22" s="19">
        <v>48</v>
      </c>
      <c r="I22" s="19">
        <v>50</v>
      </c>
      <c r="J22" s="19">
        <v>47</v>
      </c>
      <c r="K22" s="19">
        <v>47</v>
      </c>
      <c r="L22" s="19">
        <v>47</v>
      </c>
      <c r="M22" s="19">
        <v>48</v>
      </c>
      <c r="N22" s="19">
        <v>48</v>
      </c>
      <c r="O22" s="19">
        <v>48</v>
      </c>
      <c r="P22" s="19">
        <v>49</v>
      </c>
      <c r="Q22" s="19">
        <v>45</v>
      </c>
      <c r="R22" s="19">
        <v>46</v>
      </c>
      <c r="S22" s="19">
        <v>49</v>
      </c>
      <c r="T22" s="19">
        <v>49</v>
      </c>
      <c r="U22" s="16">
        <f t="shared" si="10"/>
        <v>18</v>
      </c>
      <c r="V22" s="13">
        <f t="shared" si="11"/>
        <v>95.555555555555557</v>
      </c>
      <c r="W22" s="14" t="s">
        <v>25</v>
      </c>
      <c r="X22" s="12"/>
      <c r="Y22" s="12"/>
    </row>
    <row r="23" spans="1:25" ht="17.100000000000001" customHeight="1">
      <c r="A23" s="86" t="s">
        <v>168</v>
      </c>
      <c r="B23" s="87" t="s">
        <v>14</v>
      </c>
      <c r="D23" s="11"/>
      <c r="E23" s="11">
        <v>45</v>
      </c>
      <c r="F23" s="11">
        <v>47</v>
      </c>
      <c r="G23" s="11">
        <v>38</v>
      </c>
      <c r="H23" s="19">
        <v>46</v>
      </c>
      <c r="J23" s="19">
        <v>48</v>
      </c>
      <c r="K23" s="19">
        <v>42</v>
      </c>
      <c r="N23" s="19">
        <v>49</v>
      </c>
      <c r="U23" s="16">
        <f t="shared" si="10"/>
        <v>7</v>
      </c>
      <c r="V23" s="13">
        <f t="shared" si="11"/>
        <v>90</v>
      </c>
      <c r="W23" s="14" t="s">
        <v>25</v>
      </c>
      <c r="X23" s="12"/>
      <c r="Y23" s="12"/>
    </row>
    <row r="24" spans="1:25" ht="17.100000000000001" customHeight="1">
      <c r="A24" s="86" t="s">
        <v>35</v>
      </c>
      <c r="B24" s="87"/>
      <c r="D24" s="11"/>
      <c r="F24" s="11">
        <v>47</v>
      </c>
      <c r="G24" s="11">
        <v>44</v>
      </c>
      <c r="I24" s="19">
        <v>49</v>
      </c>
      <c r="J24" s="19">
        <v>41</v>
      </c>
      <c r="K24" s="19">
        <v>46</v>
      </c>
      <c r="U24" s="16">
        <f t="shared" si="10"/>
        <v>5</v>
      </c>
      <c r="V24" s="13">
        <f t="shared" si="11"/>
        <v>90.8</v>
      </c>
      <c r="W24" s="14" t="s">
        <v>25</v>
      </c>
      <c r="X24" s="12"/>
      <c r="Y24" s="12"/>
    </row>
    <row r="25" spans="1:25" ht="17.100000000000001" customHeight="1">
      <c r="A25" s="86" t="s">
        <v>178</v>
      </c>
      <c r="B25" s="87" t="s">
        <v>83</v>
      </c>
      <c r="D25" s="11"/>
      <c r="F25" s="11">
        <v>43</v>
      </c>
      <c r="G25" s="11"/>
      <c r="J25" s="19">
        <v>41</v>
      </c>
      <c r="U25" s="16">
        <f t="shared" si="10"/>
        <v>2</v>
      </c>
      <c r="V25" s="13">
        <f t="shared" si="11"/>
        <v>84</v>
      </c>
      <c r="W25" s="14" t="s">
        <v>25</v>
      </c>
      <c r="X25" s="12"/>
      <c r="Y25" s="12"/>
    </row>
    <row r="26" spans="1:25" ht="17.100000000000001" customHeight="1">
      <c r="A26" s="86" t="s">
        <v>36</v>
      </c>
      <c r="B26" s="94"/>
      <c r="C26" s="46">
        <v>49</v>
      </c>
      <c r="D26" s="11"/>
      <c r="E26" s="11">
        <v>49</v>
      </c>
      <c r="F26" s="11">
        <v>48</v>
      </c>
      <c r="G26" s="11">
        <v>48</v>
      </c>
      <c r="H26" s="19">
        <v>47</v>
      </c>
      <c r="I26" s="19">
        <v>42</v>
      </c>
      <c r="J26" s="19">
        <v>48</v>
      </c>
      <c r="K26" s="19">
        <v>47</v>
      </c>
      <c r="L26" s="19">
        <v>49</v>
      </c>
      <c r="M26" s="19">
        <v>47</v>
      </c>
      <c r="N26" s="19">
        <v>49</v>
      </c>
      <c r="O26" s="19">
        <v>45</v>
      </c>
      <c r="P26" s="19">
        <v>50</v>
      </c>
      <c r="Q26" s="19">
        <v>46</v>
      </c>
      <c r="R26" s="19">
        <v>49</v>
      </c>
      <c r="S26" s="19">
        <v>48</v>
      </c>
      <c r="T26" s="19">
        <v>49</v>
      </c>
      <c r="U26" s="16">
        <f t="shared" si="10"/>
        <v>17</v>
      </c>
      <c r="V26" s="13">
        <f t="shared" si="11"/>
        <v>95.294117647058826</v>
      </c>
      <c r="W26" s="14" t="s">
        <v>25</v>
      </c>
      <c r="X26" s="12"/>
      <c r="Y26" s="12"/>
    </row>
    <row r="27" spans="1:25" ht="17.100000000000001" customHeight="1">
      <c r="A27" s="86" t="s">
        <v>80</v>
      </c>
      <c r="B27" s="87"/>
      <c r="C27" s="46">
        <v>37</v>
      </c>
      <c r="D27" s="11"/>
      <c r="E27" s="11">
        <v>39</v>
      </c>
      <c r="F27" s="11">
        <v>36</v>
      </c>
      <c r="G27" s="11">
        <v>34</v>
      </c>
      <c r="H27" s="19">
        <v>44</v>
      </c>
      <c r="I27" s="19">
        <v>41</v>
      </c>
      <c r="K27" s="19">
        <v>36</v>
      </c>
      <c r="L27" s="19">
        <v>40</v>
      </c>
      <c r="N27" s="19">
        <v>35</v>
      </c>
      <c r="U27" s="16">
        <f t="shared" si="0"/>
        <v>9</v>
      </c>
      <c r="V27" s="13">
        <f t="shared" si="1"/>
        <v>76</v>
      </c>
      <c r="W27" s="14" t="s">
        <v>25</v>
      </c>
      <c r="X27" s="12"/>
      <c r="Y27" s="12"/>
    </row>
    <row r="28" spans="1:25" ht="17.100000000000001" customHeight="1">
      <c r="A28" s="86" t="s">
        <v>151</v>
      </c>
      <c r="B28" s="87" t="s">
        <v>13</v>
      </c>
      <c r="C28" s="46">
        <v>40</v>
      </c>
      <c r="D28" s="11">
        <v>37</v>
      </c>
      <c r="E28" s="11">
        <v>38</v>
      </c>
      <c r="F28" s="11"/>
      <c r="G28" s="11"/>
      <c r="H28" s="19">
        <v>45</v>
      </c>
      <c r="P28" s="19">
        <v>39</v>
      </c>
      <c r="U28" s="16">
        <f t="shared" si="0"/>
        <v>5</v>
      </c>
      <c r="V28" s="13">
        <f t="shared" si="1"/>
        <v>79.599999999999994</v>
      </c>
      <c r="W28" s="14" t="s">
        <v>25</v>
      </c>
      <c r="X28" s="12"/>
      <c r="Y28" s="12"/>
    </row>
    <row r="29" spans="1:25" ht="17.100000000000001" customHeight="1">
      <c r="A29" s="86" t="s">
        <v>192</v>
      </c>
      <c r="B29" s="87"/>
      <c r="D29" s="11"/>
      <c r="F29" s="11"/>
      <c r="G29" s="11"/>
      <c r="J29" s="19">
        <v>47</v>
      </c>
      <c r="U29" s="16">
        <f t="shared" ref="U29:U30" si="12">COUNT(C29:T29)</f>
        <v>1</v>
      </c>
      <c r="V29" s="13">
        <f t="shared" ref="V29:V30" si="13">AVERAGE(C29:T29)*2</f>
        <v>94</v>
      </c>
      <c r="W29" s="14" t="s">
        <v>25</v>
      </c>
      <c r="X29" s="12"/>
      <c r="Y29" s="12"/>
    </row>
    <row r="30" spans="1:25" ht="17.100000000000001" customHeight="1">
      <c r="A30" s="86" t="s">
        <v>193</v>
      </c>
      <c r="B30" s="87"/>
      <c r="D30" s="11"/>
      <c r="F30" s="11"/>
      <c r="G30" s="11"/>
      <c r="J30" s="19">
        <v>43</v>
      </c>
      <c r="U30" s="16">
        <f t="shared" si="12"/>
        <v>1</v>
      </c>
      <c r="V30" s="13">
        <f t="shared" si="13"/>
        <v>86</v>
      </c>
      <c r="W30" s="14" t="s">
        <v>25</v>
      </c>
      <c r="X30" s="12"/>
      <c r="Y30" s="12"/>
    </row>
    <row r="31" spans="1:25" ht="17.100000000000001" customHeight="1">
      <c r="A31" s="86" t="s">
        <v>105</v>
      </c>
      <c r="B31" s="87" t="s">
        <v>14</v>
      </c>
      <c r="C31" s="46">
        <v>33</v>
      </c>
      <c r="D31" s="11">
        <v>37</v>
      </c>
      <c r="E31" s="11">
        <v>41</v>
      </c>
      <c r="F31" s="11">
        <v>33</v>
      </c>
      <c r="G31" s="11"/>
      <c r="K31" s="19">
        <v>41</v>
      </c>
      <c r="L31" s="19">
        <v>39</v>
      </c>
      <c r="M31" s="19">
        <v>33</v>
      </c>
      <c r="O31" s="19">
        <v>42</v>
      </c>
      <c r="T31" s="19">
        <v>34</v>
      </c>
      <c r="U31" s="16">
        <f t="shared" ref="U31" si="14">COUNT(C31:T31)</f>
        <v>9</v>
      </c>
      <c r="V31" s="13">
        <f t="shared" ref="V31" si="15">AVERAGE(C31:T31)*2</f>
        <v>74</v>
      </c>
      <c r="W31" s="14" t="s">
        <v>25</v>
      </c>
      <c r="X31" s="12"/>
      <c r="Y31" s="12"/>
    </row>
    <row r="32" spans="1:25" ht="17.100000000000001" customHeight="1">
      <c r="A32" s="86" t="s">
        <v>64</v>
      </c>
      <c r="B32" s="87"/>
      <c r="C32" s="46">
        <v>46</v>
      </c>
      <c r="D32" s="11">
        <v>49</v>
      </c>
      <c r="E32" s="11">
        <v>45</v>
      </c>
      <c r="F32" s="11">
        <v>47</v>
      </c>
      <c r="G32" s="11"/>
      <c r="U32" s="16">
        <f t="shared" si="0"/>
        <v>4</v>
      </c>
      <c r="V32" s="13">
        <f t="shared" si="1"/>
        <v>93.5</v>
      </c>
      <c r="W32" s="14" t="s">
        <v>25</v>
      </c>
      <c r="X32" s="12"/>
      <c r="Y32" s="12"/>
    </row>
    <row r="33" spans="1:30" ht="17.100000000000001" customHeight="1">
      <c r="A33" s="86" t="s">
        <v>124</v>
      </c>
      <c r="B33" s="87" t="s">
        <v>83</v>
      </c>
      <c r="C33" s="46">
        <v>35</v>
      </c>
      <c r="D33" s="11"/>
      <c r="E33" s="11">
        <v>31</v>
      </c>
      <c r="F33" s="11">
        <v>36</v>
      </c>
      <c r="G33" s="11">
        <v>21</v>
      </c>
      <c r="H33" s="19">
        <v>33</v>
      </c>
      <c r="K33" s="19">
        <v>40</v>
      </c>
      <c r="L33" s="19">
        <v>37</v>
      </c>
      <c r="U33" s="16">
        <f t="shared" si="0"/>
        <v>7</v>
      </c>
      <c r="V33" s="13">
        <f t="shared" si="1"/>
        <v>66.571428571428569</v>
      </c>
      <c r="W33" s="14" t="s">
        <v>25</v>
      </c>
      <c r="X33" s="12"/>
      <c r="Y33" s="12"/>
    </row>
    <row r="34" spans="1:30" ht="17.100000000000001" customHeight="1">
      <c r="A34" s="86" t="s">
        <v>201</v>
      </c>
      <c r="B34" s="87"/>
      <c r="D34" s="11"/>
      <c r="F34" s="11"/>
      <c r="G34" s="11"/>
      <c r="K34" s="19">
        <v>49</v>
      </c>
      <c r="L34" s="19">
        <v>48</v>
      </c>
      <c r="N34" s="19">
        <v>42</v>
      </c>
      <c r="O34" s="19">
        <v>44</v>
      </c>
      <c r="U34" s="16">
        <f t="shared" ref="U34" si="16">COUNT(C34:T34)</f>
        <v>4</v>
      </c>
      <c r="V34" s="13">
        <f t="shared" ref="V34" si="17">AVERAGE(C34:T34)*2</f>
        <v>91.5</v>
      </c>
      <c r="W34" s="14" t="s">
        <v>25</v>
      </c>
      <c r="X34" s="12"/>
      <c r="Y34" s="12"/>
    </row>
    <row r="35" spans="1:30" ht="17.100000000000001" customHeight="1">
      <c r="A35" s="86" t="s">
        <v>189</v>
      </c>
      <c r="B35" s="87" t="s">
        <v>83</v>
      </c>
      <c r="D35" s="11"/>
      <c r="F35" s="11"/>
      <c r="G35" s="11"/>
      <c r="I35" s="19">
        <v>44</v>
      </c>
      <c r="J35" s="19">
        <v>35</v>
      </c>
      <c r="K35" s="19">
        <v>39</v>
      </c>
      <c r="O35" s="19">
        <v>37</v>
      </c>
      <c r="U35" s="16">
        <f t="shared" ref="U35" si="18">COUNT(C35:T35)</f>
        <v>4</v>
      </c>
      <c r="V35" s="13">
        <f t="shared" ref="V35" si="19">AVERAGE(C35:T35)*2</f>
        <v>77.5</v>
      </c>
      <c r="W35" s="14" t="s">
        <v>25</v>
      </c>
      <c r="X35" s="12"/>
      <c r="Y35" s="12"/>
      <c r="AB35" s="16">
        <f>COUNT(#REF!)</f>
        <v>0</v>
      </c>
      <c r="AC35" s="13" t="e">
        <f>AVERAGE(#REF!)*2</f>
        <v>#REF!</v>
      </c>
      <c r="AD35" s="14"/>
    </row>
    <row r="36" spans="1:30" ht="17.100000000000001" customHeight="1">
      <c r="A36" s="86" t="s">
        <v>38</v>
      </c>
      <c r="B36" s="87" t="s">
        <v>13</v>
      </c>
      <c r="C36" s="46">
        <v>45</v>
      </c>
      <c r="D36" s="11"/>
      <c r="F36" s="11"/>
      <c r="G36" s="11">
        <v>42</v>
      </c>
      <c r="H36" s="19">
        <v>50</v>
      </c>
      <c r="I36" s="19">
        <v>48</v>
      </c>
      <c r="J36" s="19">
        <v>47</v>
      </c>
      <c r="K36" s="19">
        <v>45</v>
      </c>
      <c r="L36" s="19">
        <v>50</v>
      </c>
      <c r="M36" s="19">
        <v>49</v>
      </c>
      <c r="N36" s="19">
        <v>45</v>
      </c>
      <c r="P36" s="19">
        <v>50</v>
      </c>
      <c r="Q36" s="19">
        <v>48</v>
      </c>
      <c r="R36" s="19">
        <v>49</v>
      </c>
      <c r="S36" s="19">
        <v>48</v>
      </c>
      <c r="T36" s="19">
        <v>48</v>
      </c>
      <c r="U36" s="16">
        <f t="shared" si="0"/>
        <v>14</v>
      </c>
      <c r="V36" s="13">
        <f t="shared" si="1"/>
        <v>94.857142857142861</v>
      </c>
      <c r="W36" s="14" t="s">
        <v>25</v>
      </c>
      <c r="X36" s="12"/>
      <c r="Y36" s="12"/>
    </row>
    <row r="37" spans="1:30" ht="17.100000000000001" customHeight="1">
      <c r="A37" s="86" t="s">
        <v>170</v>
      </c>
      <c r="B37" s="87" t="s">
        <v>83</v>
      </c>
      <c r="D37" s="11">
        <v>24</v>
      </c>
      <c r="E37" s="11">
        <v>31</v>
      </c>
      <c r="F37" s="11">
        <v>32</v>
      </c>
      <c r="G37" s="11">
        <v>23</v>
      </c>
      <c r="I37" s="19">
        <v>39</v>
      </c>
      <c r="J37" s="19">
        <v>26</v>
      </c>
      <c r="U37" s="16">
        <f t="shared" ref="U37:U38" si="20">COUNT(C37:T37)</f>
        <v>6</v>
      </c>
      <c r="V37" s="13">
        <f t="shared" ref="V37:V38" si="21">AVERAGE(C37:T37)*2</f>
        <v>58.333333333333336</v>
      </c>
      <c r="W37" s="14" t="s">
        <v>25</v>
      </c>
      <c r="X37" s="12"/>
      <c r="Y37" s="12"/>
    </row>
    <row r="38" spans="1:30" ht="17.100000000000001" customHeight="1">
      <c r="A38" s="86" t="s">
        <v>222</v>
      </c>
      <c r="B38" s="87"/>
      <c r="D38" s="11"/>
      <c r="F38" s="11"/>
      <c r="G38" s="11"/>
      <c r="T38" s="19">
        <v>44</v>
      </c>
      <c r="U38" s="16">
        <f t="shared" si="20"/>
        <v>1</v>
      </c>
      <c r="V38" s="13">
        <f t="shared" si="21"/>
        <v>88</v>
      </c>
      <c r="W38" s="14" t="s">
        <v>25</v>
      </c>
      <c r="X38" s="12"/>
      <c r="Y38" s="12"/>
    </row>
    <row r="39" spans="1:30" ht="17.100000000000001" customHeight="1">
      <c r="A39" s="86" t="s">
        <v>39</v>
      </c>
      <c r="B39" s="87"/>
      <c r="D39" s="11"/>
      <c r="F39" s="11">
        <v>44</v>
      </c>
      <c r="G39" s="11"/>
      <c r="I39" s="19">
        <v>48</v>
      </c>
      <c r="U39" s="16">
        <f t="shared" si="0"/>
        <v>2</v>
      </c>
      <c r="V39" s="13">
        <f t="shared" si="1"/>
        <v>92</v>
      </c>
      <c r="W39" s="14" t="s">
        <v>25</v>
      </c>
      <c r="X39" s="12"/>
      <c r="Y39" s="12"/>
    </row>
    <row r="40" spans="1:30" ht="17.100000000000001" customHeight="1">
      <c r="A40" s="86" t="s">
        <v>40</v>
      </c>
      <c r="B40" s="87" t="s">
        <v>17</v>
      </c>
      <c r="D40" s="11"/>
      <c r="F40" s="11">
        <v>44</v>
      </c>
      <c r="G40" s="11"/>
      <c r="I40" s="19">
        <v>48</v>
      </c>
      <c r="J40" s="19">
        <v>43</v>
      </c>
      <c r="L40" s="19">
        <v>45</v>
      </c>
      <c r="N40" s="19">
        <v>42</v>
      </c>
      <c r="O40" s="19">
        <v>42</v>
      </c>
      <c r="U40" s="16">
        <f t="shared" si="0"/>
        <v>6</v>
      </c>
      <c r="V40" s="13">
        <f t="shared" si="1"/>
        <v>88</v>
      </c>
      <c r="W40" s="14" t="s">
        <v>25</v>
      </c>
      <c r="X40" s="12"/>
      <c r="Y40" s="12"/>
    </row>
    <row r="41" spans="1:30" ht="17.100000000000001" customHeight="1">
      <c r="A41" s="86" t="s">
        <v>110</v>
      </c>
      <c r="B41" s="87" t="s">
        <v>83</v>
      </c>
      <c r="D41" s="11"/>
      <c r="F41" s="11">
        <v>46</v>
      </c>
      <c r="G41" s="11"/>
      <c r="I41" s="19">
        <v>44</v>
      </c>
      <c r="J41" s="19">
        <v>46</v>
      </c>
      <c r="U41" s="16">
        <f t="shared" si="0"/>
        <v>3</v>
      </c>
      <c r="V41" s="13">
        <f t="shared" si="1"/>
        <v>90.666666666666671</v>
      </c>
      <c r="W41" s="14" t="s">
        <v>25</v>
      </c>
      <c r="X41" s="12"/>
      <c r="Y41" s="12"/>
    </row>
    <row r="42" spans="1:30" ht="17.100000000000001" customHeight="1">
      <c r="A42" s="86" t="s">
        <v>41</v>
      </c>
      <c r="B42" s="87"/>
      <c r="D42" s="11"/>
      <c r="F42" s="11">
        <v>45</v>
      </c>
      <c r="G42" s="11"/>
      <c r="I42" s="19">
        <v>39</v>
      </c>
      <c r="K42" s="19">
        <v>45</v>
      </c>
      <c r="L42" s="19">
        <v>45</v>
      </c>
      <c r="N42" s="19">
        <v>46</v>
      </c>
      <c r="U42" s="16">
        <f t="shared" si="0"/>
        <v>5</v>
      </c>
      <c r="V42" s="13">
        <f t="shared" si="1"/>
        <v>88</v>
      </c>
      <c r="W42" s="14" t="s">
        <v>25</v>
      </c>
      <c r="X42" s="12"/>
      <c r="Y42" s="12"/>
    </row>
    <row r="43" spans="1:30" ht="17.100000000000001" customHeight="1">
      <c r="A43" s="86" t="s">
        <v>79</v>
      </c>
      <c r="B43" s="87" t="s">
        <v>13</v>
      </c>
      <c r="C43" s="46">
        <v>45</v>
      </c>
      <c r="D43" s="11">
        <v>42</v>
      </c>
      <c r="E43" s="11">
        <v>45</v>
      </c>
      <c r="F43" s="11">
        <v>43</v>
      </c>
      <c r="G43" s="11">
        <v>46</v>
      </c>
      <c r="H43" s="19">
        <v>44</v>
      </c>
      <c r="J43" s="19">
        <v>49</v>
      </c>
      <c r="K43" s="19">
        <v>45</v>
      </c>
      <c r="L43" s="19">
        <v>44</v>
      </c>
      <c r="M43" s="19">
        <v>46</v>
      </c>
      <c r="N43" s="19">
        <v>47</v>
      </c>
      <c r="O43" s="19">
        <v>39</v>
      </c>
      <c r="P43" s="19">
        <v>42</v>
      </c>
      <c r="Q43" s="19">
        <v>48</v>
      </c>
      <c r="R43" s="19">
        <v>39</v>
      </c>
      <c r="S43" s="19">
        <v>43</v>
      </c>
      <c r="T43" s="19">
        <v>43</v>
      </c>
      <c r="U43" s="16">
        <f t="shared" si="0"/>
        <v>17</v>
      </c>
      <c r="V43" s="13">
        <f t="shared" si="1"/>
        <v>88.235294117647058</v>
      </c>
      <c r="W43" s="14" t="s">
        <v>25</v>
      </c>
      <c r="X43" s="12"/>
      <c r="Y43" s="12"/>
    </row>
    <row r="44" spans="1:30" ht="17.100000000000001" customHeight="1">
      <c r="A44" s="86" t="s">
        <v>132</v>
      </c>
      <c r="B44" s="87" t="s">
        <v>17</v>
      </c>
      <c r="D44" s="11">
        <v>44</v>
      </c>
      <c r="E44" s="11">
        <v>47</v>
      </c>
      <c r="F44" s="11">
        <v>45</v>
      </c>
      <c r="G44" s="11">
        <v>43</v>
      </c>
      <c r="H44" s="19">
        <v>45</v>
      </c>
      <c r="J44" s="19">
        <v>48</v>
      </c>
      <c r="K44" s="19">
        <v>42</v>
      </c>
      <c r="N44" s="19">
        <v>46</v>
      </c>
      <c r="Q44" s="19">
        <v>42</v>
      </c>
      <c r="U44" s="16">
        <f t="shared" si="0"/>
        <v>9</v>
      </c>
      <c r="V44" s="13">
        <f t="shared" si="1"/>
        <v>89.333333333333329</v>
      </c>
      <c r="W44" s="14" t="s">
        <v>25</v>
      </c>
      <c r="X44" s="12"/>
      <c r="Y44" s="12"/>
    </row>
    <row r="45" spans="1:30" ht="17.100000000000001" customHeight="1">
      <c r="A45" s="86" t="s">
        <v>42</v>
      </c>
      <c r="B45" s="87" t="s">
        <v>15</v>
      </c>
      <c r="D45" s="11">
        <v>42</v>
      </c>
      <c r="E45" s="11">
        <v>45</v>
      </c>
      <c r="F45" s="11">
        <v>42</v>
      </c>
      <c r="G45" s="11">
        <v>44</v>
      </c>
      <c r="H45" s="19">
        <v>47</v>
      </c>
      <c r="I45" s="19">
        <v>44</v>
      </c>
      <c r="J45" s="19">
        <v>47</v>
      </c>
      <c r="K45" s="19">
        <v>44</v>
      </c>
      <c r="L45" s="19">
        <v>48</v>
      </c>
      <c r="M45" s="19">
        <v>49</v>
      </c>
      <c r="N45" s="19">
        <v>37</v>
      </c>
      <c r="O45" s="19">
        <v>47</v>
      </c>
      <c r="P45" s="19">
        <v>48</v>
      </c>
      <c r="Q45" s="19">
        <v>42</v>
      </c>
      <c r="R45" s="19">
        <v>46</v>
      </c>
      <c r="S45" s="19">
        <v>43</v>
      </c>
      <c r="T45" s="19">
        <v>48</v>
      </c>
      <c r="U45" s="16">
        <f t="shared" si="0"/>
        <v>17</v>
      </c>
      <c r="V45" s="13">
        <f t="shared" si="1"/>
        <v>89.764705882352942</v>
      </c>
      <c r="W45" s="14" t="s">
        <v>25</v>
      </c>
      <c r="X45" s="12"/>
      <c r="Y45" s="12"/>
    </row>
    <row r="46" spans="1:30" ht="17.100000000000001" customHeight="1">
      <c r="A46" s="86" t="s">
        <v>43</v>
      </c>
      <c r="B46" s="87" t="s">
        <v>15</v>
      </c>
      <c r="C46" s="46">
        <v>47</v>
      </c>
      <c r="D46" s="11">
        <v>49</v>
      </c>
      <c r="E46" s="11">
        <v>44</v>
      </c>
      <c r="F46" s="11">
        <v>47</v>
      </c>
      <c r="G46" s="11">
        <v>45</v>
      </c>
      <c r="H46" s="19">
        <v>49</v>
      </c>
      <c r="I46" s="19">
        <v>45</v>
      </c>
      <c r="J46" s="19">
        <v>50</v>
      </c>
      <c r="K46" s="19">
        <v>46</v>
      </c>
      <c r="L46" s="19">
        <v>46</v>
      </c>
      <c r="M46" s="19">
        <v>48</v>
      </c>
      <c r="N46" s="19">
        <v>47</v>
      </c>
      <c r="O46" s="19">
        <v>47</v>
      </c>
      <c r="P46" s="19">
        <v>49</v>
      </c>
      <c r="Q46" s="19">
        <v>48</v>
      </c>
      <c r="R46" s="19">
        <v>44</v>
      </c>
      <c r="S46" s="19">
        <v>49</v>
      </c>
      <c r="T46" s="19">
        <v>49</v>
      </c>
      <c r="U46" s="16">
        <f t="shared" si="0"/>
        <v>18</v>
      </c>
      <c r="V46" s="13">
        <f t="shared" si="1"/>
        <v>94.333333333333329</v>
      </c>
      <c r="W46" s="14" t="s">
        <v>25</v>
      </c>
      <c r="X46" s="12"/>
      <c r="Y46" s="12"/>
    </row>
    <row r="47" spans="1:30" ht="15.95" customHeight="1">
      <c r="A47" s="86" t="s">
        <v>78</v>
      </c>
      <c r="B47" s="87" t="s">
        <v>13</v>
      </c>
      <c r="C47" s="46">
        <v>44</v>
      </c>
      <c r="D47" s="11">
        <v>45</v>
      </c>
      <c r="E47" s="11">
        <v>44</v>
      </c>
      <c r="F47" s="11">
        <v>48</v>
      </c>
      <c r="G47" s="11">
        <v>43</v>
      </c>
      <c r="H47" s="19">
        <v>46</v>
      </c>
      <c r="I47" s="19">
        <v>49</v>
      </c>
      <c r="J47" s="19">
        <v>43</v>
      </c>
      <c r="K47" s="19">
        <v>48</v>
      </c>
      <c r="L47" s="19">
        <v>48</v>
      </c>
      <c r="M47" s="19">
        <v>48</v>
      </c>
      <c r="N47" s="19">
        <v>46</v>
      </c>
      <c r="O47" s="19">
        <v>45</v>
      </c>
      <c r="P47" s="19">
        <v>48</v>
      </c>
      <c r="Q47" s="19">
        <v>50</v>
      </c>
      <c r="R47" s="19">
        <v>50</v>
      </c>
      <c r="S47" s="19">
        <v>48</v>
      </c>
      <c r="T47" s="19">
        <v>49</v>
      </c>
      <c r="U47" s="16">
        <f t="shared" si="0"/>
        <v>18</v>
      </c>
      <c r="V47" s="13">
        <f t="shared" si="1"/>
        <v>93.555555555555557</v>
      </c>
      <c r="W47" s="14" t="s">
        <v>25</v>
      </c>
      <c r="X47" s="12"/>
      <c r="Y47" s="12"/>
    </row>
    <row r="48" spans="1:30" ht="15.95" customHeight="1">
      <c r="A48" s="86"/>
      <c r="B48" s="87"/>
      <c r="D48" s="11"/>
      <c r="F48" s="11"/>
      <c r="G48" s="11"/>
      <c r="U48" s="16"/>
      <c r="V48" s="13"/>
      <c r="W48" s="14"/>
      <c r="X48" s="12"/>
      <c r="Y48" s="12"/>
    </row>
    <row r="49" spans="1:25" ht="15.95" customHeight="1">
      <c r="B49" s="87"/>
      <c r="D49" s="11"/>
      <c r="F49" s="11"/>
      <c r="G49" s="11"/>
      <c r="U49" s="16"/>
      <c r="V49" s="13"/>
      <c r="W49" s="14"/>
      <c r="X49" s="12"/>
      <c r="Y49" s="12"/>
    </row>
    <row r="50" spans="1:25" ht="15.95" customHeight="1">
      <c r="A50" s="86" t="s">
        <v>23</v>
      </c>
      <c r="B50" s="87"/>
      <c r="C50" s="66">
        <f t="shared" ref="C50:T50" si="22">COUNT(C4:C49)</f>
        <v>20</v>
      </c>
      <c r="D50" s="66">
        <f t="shared" si="22"/>
        <v>21</v>
      </c>
      <c r="E50" s="66">
        <f t="shared" si="22"/>
        <v>27</v>
      </c>
      <c r="F50" s="66">
        <f t="shared" si="22"/>
        <v>30</v>
      </c>
      <c r="G50" s="66">
        <f t="shared" si="22"/>
        <v>23</v>
      </c>
      <c r="H50" s="66">
        <f t="shared" si="22"/>
        <v>21</v>
      </c>
      <c r="I50" s="66">
        <f t="shared" si="22"/>
        <v>24</v>
      </c>
      <c r="J50" s="66">
        <f t="shared" si="22"/>
        <v>27</v>
      </c>
      <c r="K50" s="66">
        <f t="shared" si="22"/>
        <v>27</v>
      </c>
      <c r="L50" s="66">
        <f t="shared" si="22"/>
        <v>21</v>
      </c>
      <c r="M50" s="66">
        <f t="shared" si="22"/>
        <v>14</v>
      </c>
      <c r="N50" s="66">
        <f t="shared" si="22"/>
        <v>24</v>
      </c>
      <c r="O50" s="66">
        <f t="shared" si="22"/>
        <v>17</v>
      </c>
      <c r="P50" s="66">
        <f t="shared" si="22"/>
        <v>15</v>
      </c>
      <c r="Q50" s="66">
        <f t="shared" si="22"/>
        <v>15</v>
      </c>
      <c r="R50" s="66">
        <f t="shared" si="22"/>
        <v>13</v>
      </c>
      <c r="S50" s="66">
        <f t="shared" si="22"/>
        <v>14</v>
      </c>
      <c r="T50" s="66">
        <f t="shared" si="22"/>
        <v>17</v>
      </c>
      <c r="U50" s="66">
        <f>COUNT(U6:U49)</f>
        <v>42</v>
      </c>
      <c r="V50" s="13"/>
      <c r="W50" s="14"/>
      <c r="X50" s="12"/>
      <c r="Y50" s="12"/>
    </row>
    <row r="51" spans="1:25" ht="18" customHeight="1">
      <c r="A51" s="86"/>
      <c r="B51" s="87"/>
      <c r="D51" s="11"/>
      <c r="F51" s="11"/>
      <c r="G51" s="11"/>
      <c r="U51" s="16"/>
      <c r="V51" s="13"/>
      <c r="W51" s="14"/>
    </row>
    <row r="52" spans="1:25" ht="18" customHeight="1">
      <c r="A52" s="86"/>
      <c r="B52" s="87"/>
      <c r="D52" s="11"/>
      <c r="F52" s="11"/>
      <c r="G52" s="11"/>
      <c r="U52" s="16"/>
      <c r="V52" s="13"/>
      <c r="W52" s="14"/>
    </row>
    <row r="53" spans="1:25" ht="18" customHeight="1">
      <c r="A53" s="86"/>
      <c r="B53" s="87"/>
      <c r="D53" s="11"/>
      <c r="F53" s="11"/>
      <c r="G53" s="11"/>
      <c r="U53" s="16"/>
      <c r="V53" s="13"/>
      <c r="W53" s="14"/>
    </row>
    <row r="54" spans="1:25" ht="18" customHeight="1">
      <c r="A54" s="86"/>
      <c r="B54" s="87"/>
      <c r="D54" s="11"/>
      <c r="F54" s="11"/>
      <c r="G54" s="11"/>
      <c r="V54" s="13"/>
      <c r="W54" s="14"/>
    </row>
  </sheetData>
  <conditionalFormatting sqref="A55:T65276 C52:T54 V52:W65276 U52:U65275 W8:W10 A4:T5 A2:XFD3 W4:XFD5 W6:IV7 C6:T49 X17:IV65271 W11:IV16 C50:W51 W17:W49">
    <cfRule type="cellIs" dxfId="9" priority="2" stopIfTrue="1" operator="equal">
      <formula>50</formula>
    </cfRule>
  </conditionalFormatting>
  <conditionalFormatting sqref="C6:T47">
    <cfRule type="cellIs" dxfId="8" priority="1" operator="equal">
      <formula>50</formula>
    </cfRule>
  </conditionalFormatting>
  <printOptions horizontalCentered="1" headings="1" gridLines="1"/>
  <pageMargins left="0" right="0" top="0.5" bottom="0" header="0.05" footer="0.75"/>
  <pageSetup scale="69" fitToHeight="0" pageOrder="overThenDown" orientation="landscape" r:id="rId1"/>
  <headerFooter alignWithMargins="0">
    <oddHeader>&amp;C&amp;"Calibri,Bold"&amp;20&amp;ECELERON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E54"/>
  <sheetViews>
    <sheetView zoomScaleNormal="100" workbookViewId="0"/>
  </sheetViews>
  <sheetFormatPr defaultRowHeight="18" customHeight="1"/>
  <cols>
    <col min="1" max="1" width="23.75" style="90" customWidth="1"/>
    <col min="2" max="2" width="6.25" style="91" customWidth="1"/>
    <col min="3" max="3" width="5.25" style="46" customWidth="1"/>
    <col min="4" max="4" width="5.25" customWidth="1"/>
    <col min="5" max="7" width="5.25" style="19" customWidth="1"/>
    <col min="8" max="8" width="5.25" style="20" customWidth="1"/>
    <col min="9" max="21" width="5.25" style="19" customWidth="1"/>
    <col min="22" max="22" width="7.625" style="1" customWidth="1"/>
    <col min="23" max="23" width="5.25" style="20" customWidth="1"/>
    <col min="24" max="24" width="5.25" style="2" hidden="1" customWidth="1"/>
    <col min="25" max="27" width="5.25" style="1" hidden="1" customWidth="1"/>
    <col min="28" max="28" width="8.375" style="1" hidden="1" customWidth="1"/>
    <col min="29" max="29" width="8.5" style="1" hidden="1" customWidth="1"/>
    <col min="30" max="256" width="8.5" style="1" customWidth="1"/>
    <col min="257" max="1024" width="10.75" style="1" customWidth="1"/>
    <col min="1025" max="1025" width="9" style="1" customWidth="1"/>
    <col min="1026" max="16384" width="9" style="1"/>
  </cols>
  <sheetData>
    <row r="1" spans="1:31" s="35" customFormat="1" ht="68.25" customHeight="1">
      <c r="A1" s="73"/>
      <c r="B1" s="81" t="s">
        <v>0</v>
      </c>
      <c r="C1" s="24">
        <v>44315</v>
      </c>
      <c r="D1" s="24">
        <v>44322</v>
      </c>
      <c r="E1" s="24">
        <v>44329</v>
      </c>
      <c r="F1" s="24">
        <v>44336</v>
      </c>
      <c r="G1" s="24">
        <v>44343</v>
      </c>
      <c r="H1" s="24">
        <v>44350</v>
      </c>
      <c r="I1" s="24">
        <v>44357</v>
      </c>
      <c r="J1" s="24">
        <v>44364</v>
      </c>
      <c r="K1" s="24">
        <v>44371</v>
      </c>
      <c r="L1" s="24">
        <v>44378</v>
      </c>
      <c r="M1" s="24">
        <v>44385</v>
      </c>
      <c r="N1" s="24">
        <v>44392</v>
      </c>
      <c r="O1" s="24">
        <v>44399</v>
      </c>
      <c r="P1" s="24">
        <v>44406</v>
      </c>
      <c r="Q1" s="24">
        <v>44413</v>
      </c>
      <c r="R1" s="24">
        <v>44420</v>
      </c>
      <c r="S1" s="24">
        <v>44427</v>
      </c>
      <c r="T1" s="24">
        <v>44434</v>
      </c>
      <c r="U1" s="67" t="s">
        <v>1</v>
      </c>
      <c r="V1" s="68" t="s">
        <v>2</v>
      </c>
      <c r="W1" s="36"/>
      <c r="X1" s="21" t="s">
        <v>3</v>
      </c>
      <c r="Y1" s="21" t="s">
        <v>99</v>
      </c>
      <c r="Z1" s="21" t="s">
        <v>100</v>
      </c>
      <c r="AA1" s="22" t="s">
        <v>4</v>
      </c>
      <c r="AB1" s="5" t="s">
        <v>5</v>
      </c>
      <c r="AC1" s="6" t="s">
        <v>6</v>
      </c>
      <c r="AD1" s="26"/>
      <c r="AE1" s="26"/>
    </row>
    <row r="2" spans="1:31" ht="18" customHeight="1">
      <c r="A2" s="82" t="s">
        <v>7</v>
      </c>
      <c r="B2" s="83"/>
      <c r="C2" s="62" t="s">
        <v>10</v>
      </c>
      <c r="D2" s="8" t="s">
        <v>10</v>
      </c>
      <c r="E2" s="62" t="s">
        <v>24</v>
      </c>
      <c r="F2" s="114" t="s">
        <v>24</v>
      </c>
      <c r="G2" s="63" t="s">
        <v>8</v>
      </c>
      <c r="H2" s="64" t="s">
        <v>8</v>
      </c>
      <c r="I2" s="62" t="s">
        <v>10</v>
      </c>
      <c r="J2" s="8" t="s">
        <v>10</v>
      </c>
      <c r="K2" s="62" t="s">
        <v>24</v>
      </c>
      <c r="L2" s="114" t="s">
        <v>24</v>
      </c>
      <c r="M2" s="63" t="s">
        <v>8</v>
      </c>
      <c r="N2" s="62" t="s">
        <v>8</v>
      </c>
      <c r="O2" s="62" t="s">
        <v>10</v>
      </c>
      <c r="P2" s="8" t="s">
        <v>10</v>
      </c>
      <c r="Q2" s="62" t="s">
        <v>24</v>
      </c>
      <c r="R2" s="114" t="s">
        <v>24</v>
      </c>
      <c r="S2" s="63" t="s">
        <v>8</v>
      </c>
      <c r="T2" s="64" t="s">
        <v>8</v>
      </c>
      <c r="U2" s="9"/>
      <c r="V2" s="4"/>
      <c r="W2" s="2"/>
      <c r="X2" s="1"/>
    </row>
    <row r="3" spans="1:31" s="12" customFormat="1" ht="18" customHeight="1">
      <c r="A3" s="92" t="s">
        <v>11</v>
      </c>
      <c r="B3" s="89"/>
      <c r="C3" s="34"/>
      <c r="D3" s="11"/>
      <c r="E3" s="11"/>
      <c r="F3" s="11"/>
      <c r="G3" s="32"/>
      <c r="H3" s="11"/>
      <c r="I3" s="11"/>
      <c r="J3" s="8"/>
      <c r="K3" s="11"/>
      <c r="L3" s="11"/>
      <c r="M3" s="11"/>
      <c r="N3" s="11"/>
      <c r="O3" s="11"/>
      <c r="P3" s="11"/>
      <c r="Q3" s="11"/>
      <c r="R3" s="11"/>
      <c r="S3" s="11"/>
      <c r="T3" s="11"/>
      <c r="V3" s="13"/>
      <c r="W3" s="14"/>
    </row>
    <row r="4" spans="1:31" s="12" customFormat="1" ht="17.100000000000001" customHeight="1">
      <c r="A4" s="86" t="s">
        <v>155</v>
      </c>
      <c r="B4" s="87" t="s">
        <v>83</v>
      </c>
      <c r="C4" s="58">
        <v>45</v>
      </c>
      <c r="D4" s="15">
        <v>42</v>
      </c>
      <c r="E4" s="15">
        <v>42</v>
      </c>
      <c r="F4" s="15">
        <v>45</v>
      </c>
      <c r="G4" s="20">
        <v>47</v>
      </c>
      <c r="H4" s="15">
        <v>43</v>
      </c>
      <c r="I4" s="15">
        <v>45</v>
      </c>
      <c r="J4" s="15">
        <v>45</v>
      </c>
      <c r="K4" s="15">
        <v>43</v>
      </c>
      <c r="L4" s="15">
        <v>45</v>
      </c>
      <c r="M4" s="15">
        <v>43</v>
      </c>
      <c r="N4" s="15">
        <v>44</v>
      </c>
      <c r="O4" s="15">
        <v>39</v>
      </c>
      <c r="P4" s="15">
        <v>47</v>
      </c>
      <c r="Q4" s="15">
        <v>45</v>
      </c>
      <c r="R4" s="15"/>
      <c r="S4" s="15">
        <v>40</v>
      </c>
      <c r="T4" s="15"/>
      <c r="U4" s="16">
        <f t="shared" ref="U4" si="0">COUNT(C4:T4)</f>
        <v>16</v>
      </c>
      <c r="V4" s="13">
        <f t="shared" ref="V4" si="1">AVERAGE(C4:T4)*2</f>
        <v>87.5</v>
      </c>
      <c r="W4" s="14" t="s">
        <v>53</v>
      </c>
    </row>
    <row r="5" spans="1:31" s="12" customFormat="1" ht="17.100000000000001" customHeight="1">
      <c r="A5" s="86" t="s">
        <v>54</v>
      </c>
      <c r="B5" s="87" t="s">
        <v>15</v>
      </c>
      <c r="C5" s="58">
        <v>47</v>
      </c>
      <c r="D5" s="15">
        <v>49</v>
      </c>
      <c r="E5" s="15">
        <v>43</v>
      </c>
      <c r="F5" s="15">
        <v>43</v>
      </c>
      <c r="G5" s="20">
        <v>45</v>
      </c>
      <c r="H5" s="15">
        <v>45</v>
      </c>
      <c r="I5" s="15">
        <v>47</v>
      </c>
      <c r="J5" s="15">
        <v>43</v>
      </c>
      <c r="K5" s="15">
        <v>46</v>
      </c>
      <c r="L5" s="15">
        <v>43</v>
      </c>
      <c r="M5" s="15">
        <v>45</v>
      </c>
      <c r="N5" s="15">
        <v>37</v>
      </c>
      <c r="O5" s="15">
        <v>44</v>
      </c>
      <c r="P5" s="15">
        <v>46</v>
      </c>
      <c r="Q5" s="15">
        <v>45</v>
      </c>
      <c r="R5" s="15">
        <v>47</v>
      </c>
      <c r="S5" s="15">
        <v>47</v>
      </c>
      <c r="T5" s="15">
        <v>45</v>
      </c>
      <c r="U5" s="16">
        <f t="shared" ref="U5:U48" si="2">COUNT(C5:T5)</f>
        <v>18</v>
      </c>
      <c r="V5" s="13">
        <f t="shared" ref="V5:V48" si="3">AVERAGE(C5:T5)*2</f>
        <v>89.666666666666671</v>
      </c>
      <c r="W5" s="14" t="s">
        <v>53</v>
      </c>
      <c r="X5" s="1"/>
    </row>
    <row r="6" spans="1:31" s="12" customFormat="1" ht="17.100000000000001" customHeight="1">
      <c r="A6" s="86" t="s">
        <v>162</v>
      </c>
      <c r="B6" s="87"/>
      <c r="C6" s="58"/>
      <c r="D6" s="15">
        <v>44</v>
      </c>
      <c r="E6" s="15"/>
      <c r="F6" s="15"/>
      <c r="G6" s="20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6">
        <f t="shared" ref="U6:U7" si="4">COUNT(C6:T6)</f>
        <v>1</v>
      </c>
      <c r="V6" s="13">
        <f t="shared" ref="V6:V7" si="5">AVERAGE(C6:T6)*2</f>
        <v>88</v>
      </c>
      <c r="W6" s="14" t="s">
        <v>53</v>
      </c>
      <c r="X6" s="1"/>
    </row>
    <row r="7" spans="1:31" s="12" customFormat="1" ht="17.100000000000001" customHeight="1">
      <c r="A7" s="86" t="s">
        <v>88</v>
      </c>
      <c r="B7" s="87" t="s">
        <v>14</v>
      </c>
      <c r="C7" s="58"/>
      <c r="D7" s="15">
        <v>38</v>
      </c>
      <c r="E7" s="15">
        <v>34</v>
      </c>
      <c r="F7" s="15">
        <v>41</v>
      </c>
      <c r="G7" s="20">
        <v>41</v>
      </c>
      <c r="H7" s="15">
        <v>42</v>
      </c>
      <c r="I7" s="15">
        <v>38</v>
      </c>
      <c r="J7" s="15">
        <v>44</v>
      </c>
      <c r="K7" s="15">
        <v>32</v>
      </c>
      <c r="L7" s="15">
        <v>42</v>
      </c>
      <c r="M7" s="15">
        <v>38</v>
      </c>
      <c r="N7" s="15">
        <v>37</v>
      </c>
      <c r="O7" s="15">
        <v>37</v>
      </c>
      <c r="P7" s="15">
        <v>43</v>
      </c>
      <c r="Q7" s="15">
        <v>31</v>
      </c>
      <c r="R7" s="15">
        <v>34</v>
      </c>
      <c r="S7" s="15">
        <v>35</v>
      </c>
      <c r="T7" s="15"/>
      <c r="U7" s="16">
        <f t="shared" si="4"/>
        <v>16</v>
      </c>
      <c r="V7" s="13">
        <f t="shared" si="5"/>
        <v>75.875</v>
      </c>
      <c r="W7" s="14" t="s">
        <v>53</v>
      </c>
      <c r="X7" s="1"/>
    </row>
    <row r="8" spans="1:31" s="12" customFormat="1" ht="17.100000000000001" customHeight="1">
      <c r="A8" s="86" t="s">
        <v>134</v>
      </c>
      <c r="B8" s="87"/>
      <c r="C8" s="58"/>
      <c r="D8" s="15">
        <v>44</v>
      </c>
      <c r="E8" s="15">
        <v>41</v>
      </c>
      <c r="F8" s="15">
        <v>49</v>
      </c>
      <c r="G8" s="20">
        <v>43</v>
      </c>
      <c r="H8" s="15">
        <v>36</v>
      </c>
      <c r="I8" s="15">
        <v>47</v>
      </c>
      <c r="J8" s="15">
        <v>48</v>
      </c>
      <c r="K8" s="15">
        <v>42</v>
      </c>
      <c r="L8" s="15">
        <v>37</v>
      </c>
      <c r="M8" s="15">
        <v>43</v>
      </c>
      <c r="N8" s="15">
        <v>45</v>
      </c>
      <c r="O8" s="15">
        <v>44</v>
      </c>
      <c r="P8" s="15">
        <v>44</v>
      </c>
      <c r="Q8" s="15"/>
      <c r="R8" s="15"/>
      <c r="S8" s="15">
        <v>46</v>
      </c>
      <c r="T8" s="15">
        <v>47</v>
      </c>
      <c r="U8" s="16">
        <f t="shared" si="2"/>
        <v>15</v>
      </c>
      <c r="V8" s="13">
        <f t="shared" si="3"/>
        <v>87.466666666666669</v>
      </c>
      <c r="W8" s="14" t="s">
        <v>53</v>
      </c>
      <c r="X8" s="1"/>
    </row>
    <row r="9" spans="1:31" s="12" customFormat="1" ht="17.100000000000001" customHeight="1">
      <c r="A9" s="86" t="s">
        <v>135</v>
      </c>
      <c r="B9" s="87" t="s">
        <v>83</v>
      </c>
      <c r="C9" s="58"/>
      <c r="D9" s="15">
        <v>44</v>
      </c>
      <c r="E9" s="15">
        <v>44</v>
      </c>
      <c r="F9" s="15">
        <v>43</v>
      </c>
      <c r="G9" s="20">
        <v>46</v>
      </c>
      <c r="H9" s="15">
        <v>46</v>
      </c>
      <c r="I9" s="15">
        <v>42</v>
      </c>
      <c r="J9" s="15">
        <v>47</v>
      </c>
      <c r="K9" s="15">
        <v>48</v>
      </c>
      <c r="L9" s="15">
        <v>47</v>
      </c>
      <c r="M9" s="15">
        <v>44</v>
      </c>
      <c r="N9" s="15"/>
      <c r="O9" s="15">
        <v>40</v>
      </c>
      <c r="P9" s="15">
        <v>43</v>
      </c>
      <c r="Q9" s="15"/>
      <c r="R9" s="15">
        <v>47</v>
      </c>
      <c r="S9" s="15">
        <v>44</v>
      </c>
      <c r="T9" s="15">
        <v>40</v>
      </c>
      <c r="U9" s="16">
        <f t="shared" si="2"/>
        <v>15</v>
      </c>
      <c r="V9" s="13">
        <f t="shared" si="3"/>
        <v>88.666666666666671</v>
      </c>
      <c r="W9" s="14" t="s">
        <v>53</v>
      </c>
      <c r="X9" s="1"/>
    </row>
    <row r="10" spans="1:31" s="12" customFormat="1" ht="17.100000000000001" customHeight="1">
      <c r="A10" s="86" t="s">
        <v>55</v>
      </c>
      <c r="B10" s="87" t="s">
        <v>17</v>
      </c>
      <c r="C10" s="58"/>
      <c r="D10" s="15">
        <v>43</v>
      </c>
      <c r="E10" s="15">
        <v>47</v>
      </c>
      <c r="F10" s="15">
        <v>45</v>
      </c>
      <c r="G10" s="20">
        <v>43</v>
      </c>
      <c r="H10" s="15">
        <v>41</v>
      </c>
      <c r="I10" s="15">
        <v>41</v>
      </c>
      <c r="J10" s="15">
        <v>38</v>
      </c>
      <c r="K10" s="15">
        <v>44</v>
      </c>
      <c r="L10" s="15">
        <v>43</v>
      </c>
      <c r="M10" s="15">
        <v>45</v>
      </c>
      <c r="N10" s="15">
        <v>43</v>
      </c>
      <c r="O10" s="15">
        <v>41</v>
      </c>
      <c r="P10" s="15">
        <v>43</v>
      </c>
      <c r="Q10" s="15"/>
      <c r="R10" s="15">
        <v>46</v>
      </c>
      <c r="S10" s="15">
        <v>48</v>
      </c>
      <c r="T10" s="15">
        <v>48</v>
      </c>
      <c r="U10" s="16">
        <f t="shared" si="2"/>
        <v>16</v>
      </c>
      <c r="V10" s="13">
        <f t="shared" si="3"/>
        <v>87.375</v>
      </c>
      <c r="W10" s="14" t="s">
        <v>53</v>
      </c>
      <c r="X10" s="1"/>
    </row>
    <row r="11" spans="1:31" s="12" customFormat="1" ht="17.100000000000001" customHeight="1">
      <c r="A11" s="86" t="s">
        <v>154</v>
      </c>
      <c r="B11" s="87" t="s">
        <v>83</v>
      </c>
      <c r="C11" s="58">
        <v>37</v>
      </c>
      <c r="D11" s="15">
        <v>35</v>
      </c>
      <c r="E11" s="15"/>
      <c r="F11" s="15"/>
      <c r="G11" s="20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6">
        <f t="shared" ref="U11:U12" si="6">COUNT(C11:T11)</f>
        <v>2</v>
      </c>
      <c r="V11" s="13">
        <f t="shared" ref="V11:V12" si="7">AVERAGE(C11:T11)*2</f>
        <v>72</v>
      </c>
      <c r="W11" s="14" t="s">
        <v>53</v>
      </c>
      <c r="X11" s="1"/>
    </row>
    <row r="12" spans="1:31" ht="17.100000000000001" customHeight="1">
      <c r="A12" s="86" t="s">
        <v>56</v>
      </c>
      <c r="B12" s="87" t="s">
        <v>15</v>
      </c>
      <c r="C12" s="58">
        <v>42</v>
      </c>
      <c r="D12" s="15">
        <v>45</v>
      </c>
      <c r="E12" s="15">
        <v>41</v>
      </c>
      <c r="F12" s="15">
        <v>48</v>
      </c>
      <c r="G12" s="20">
        <v>43</v>
      </c>
      <c r="H12" s="15">
        <v>48</v>
      </c>
      <c r="I12" s="15">
        <v>45</v>
      </c>
      <c r="J12" s="15">
        <v>43</v>
      </c>
      <c r="K12" s="15">
        <v>45</v>
      </c>
      <c r="L12" s="15">
        <v>46</v>
      </c>
      <c r="M12" s="15">
        <v>47</v>
      </c>
      <c r="N12" s="15">
        <v>47</v>
      </c>
      <c r="O12" s="15">
        <v>45</v>
      </c>
      <c r="P12" s="15">
        <v>48</v>
      </c>
      <c r="Q12" s="15">
        <v>43</v>
      </c>
      <c r="R12" s="15">
        <v>44</v>
      </c>
      <c r="S12" s="15">
        <v>44</v>
      </c>
      <c r="T12" s="15">
        <v>43</v>
      </c>
      <c r="U12" s="16">
        <f t="shared" si="6"/>
        <v>18</v>
      </c>
      <c r="V12" s="13">
        <f t="shared" si="7"/>
        <v>89.666666666666671</v>
      </c>
      <c r="W12" s="14" t="s">
        <v>53</v>
      </c>
      <c r="X12" s="1"/>
    </row>
    <row r="13" spans="1:31" ht="17.100000000000001" customHeight="1">
      <c r="A13" s="86" t="s">
        <v>205</v>
      </c>
      <c r="B13" s="87" t="s">
        <v>14</v>
      </c>
      <c r="C13" s="58"/>
      <c r="D13" s="15"/>
      <c r="E13" s="15"/>
      <c r="F13" s="15"/>
      <c r="G13" s="20"/>
      <c r="H13" s="15"/>
      <c r="I13" s="15"/>
      <c r="J13" s="15"/>
      <c r="K13" s="15"/>
      <c r="L13" s="15">
        <v>26</v>
      </c>
      <c r="M13" s="15"/>
      <c r="N13" s="15"/>
      <c r="O13" s="15"/>
      <c r="P13" s="15"/>
      <c r="Q13" s="15"/>
      <c r="R13" s="15"/>
      <c r="S13" s="15"/>
      <c r="T13" s="15"/>
      <c r="U13" s="16">
        <f t="shared" ref="U13" si="8">COUNT(C13:T13)</f>
        <v>1</v>
      </c>
      <c r="V13" s="13">
        <f t="shared" ref="V13" si="9">AVERAGE(C13:T13)*2</f>
        <v>52</v>
      </c>
      <c r="W13" s="14" t="s">
        <v>53</v>
      </c>
      <c r="X13" s="1"/>
    </row>
    <row r="14" spans="1:31" ht="17.100000000000001" customHeight="1">
      <c r="A14" s="86" t="s">
        <v>57</v>
      </c>
      <c r="B14" s="87" t="s">
        <v>14</v>
      </c>
      <c r="C14" s="58"/>
      <c r="D14" s="15">
        <v>46</v>
      </c>
      <c r="E14" s="15">
        <v>44</v>
      </c>
      <c r="F14" s="15">
        <v>46</v>
      </c>
      <c r="G14" s="20">
        <v>49</v>
      </c>
      <c r="H14" s="15">
        <v>46</v>
      </c>
      <c r="I14" s="15">
        <v>45</v>
      </c>
      <c r="J14" s="15">
        <v>45</v>
      </c>
      <c r="K14" s="15">
        <v>46</v>
      </c>
      <c r="L14" s="15">
        <v>49</v>
      </c>
      <c r="M14" s="15">
        <v>44</v>
      </c>
      <c r="N14" s="15">
        <v>46</v>
      </c>
      <c r="O14" s="15">
        <v>45</v>
      </c>
      <c r="P14" s="15">
        <v>43</v>
      </c>
      <c r="Q14" s="15">
        <v>46</v>
      </c>
      <c r="R14" s="15">
        <v>43</v>
      </c>
      <c r="S14" s="15">
        <v>48</v>
      </c>
      <c r="T14" s="15">
        <v>45</v>
      </c>
      <c r="U14" s="16">
        <f t="shared" si="2"/>
        <v>17</v>
      </c>
      <c r="V14" s="13">
        <f t="shared" si="3"/>
        <v>91.294117647058826</v>
      </c>
      <c r="W14" s="14" t="s">
        <v>53</v>
      </c>
      <c r="X14" s="12"/>
    </row>
    <row r="15" spans="1:31" ht="17.100000000000001" customHeight="1">
      <c r="A15" s="86" t="s">
        <v>190</v>
      </c>
      <c r="B15" s="87"/>
      <c r="C15" s="58"/>
      <c r="D15" s="15"/>
      <c r="E15" s="15"/>
      <c r="F15" s="15"/>
      <c r="G15" s="20"/>
      <c r="H15" s="15"/>
      <c r="I15" s="15">
        <v>43</v>
      </c>
      <c r="J15" s="15">
        <v>45</v>
      </c>
      <c r="K15" s="15"/>
      <c r="L15" s="15">
        <v>44</v>
      </c>
      <c r="M15" s="15"/>
      <c r="N15" s="15">
        <v>43</v>
      </c>
      <c r="O15" s="15"/>
      <c r="P15" s="15"/>
      <c r="Q15" s="15"/>
      <c r="R15" s="15"/>
      <c r="S15" s="15">
        <v>45</v>
      </c>
      <c r="T15" s="15">
        <v>48</v>
      </c>
      <c r="U15" s="16">
        <f t="shared" ref="U15" si="10">COUNT(C15:T15)</f>
        <v>6</v>
      </c>
      <c r="V15" s="13">
        <f t="shared" ref="V15" si="11">AVERAGE(C15:T15)*2</f>
        <v>89.333333333333329</v>
      </c>
      <c r="W15" s="14" t="s">
        <v>53</v>
      </c>
      <c r="X15" s="12"/>
    </row>
    <row r="16" spans="1:31" ht="17.100000000000001" customHeight="1">
      <c r="A16" s="86" t="s">
        <v>58</v>
      </c>
      <c r="B16" s="87"/>
      <c r="C16" s="58"/>
      <c r="D16" s="15">
        <v>48</v>
      </c>
      <c r="E16" s="15">
        <v>46</v>
      </c>
      <c r="F16" s="15">
        <v>45</v>
      </c>
      <c r="G16" s="20">
        <v>44</v>
      </c>
      <c r="H16" s="15">
        <v>46</v>
      </c>
      <c r="I16" s="15">
        <v>46</v>
      </c>
      <c r="J16" s="15">
        <v>44</v>
      </c>
      <c r="K16" s="15">
        <v>46</v>
      </c>
      <c r="L16" s="15">
        <v>46</v>
      </c>
      <c r="M16" s="15">
        <v>45</v>
      </c>
      <c r="N16" s="15">
        <v>48</v>
      </c>
      <c r="O16" s="15">
        <v>43</v>
      </c>
      <c r="P16" s="15">
        <v>45</v>
      </c>
      <c r="Q16" s="15">
        <v>48</v>
      </c>
      <c r="R16" s="15">
        <v>45</v>
      </c>
      <c r="S16" s="15">
        <v>47</v>
      </c>
      <c r="T16" s="15">
        <v>43</v>
      </c>
      <c r="U16" s="16">
        <f t="shared" si="2"/>
        <v>17</v>
      </c>
      <c r="V16" s="13">
        <f t="shared" si="3"/>
        <v>91.17647058823529</v>
      </c>
      <c r="W16" s="14" t="s">
        <v>53</v>
      </c>
      <c r="X16" s="12"/>
    </row>
    <row r="17" spans="1:24" ht="17.100000000000001" customHeight="1">
      <c r="A17" s="86" t="s">
        <v>133</v>
      </c>
      <c r="B17" s="87" t="s">
        <v>14</v>
      </c>
      <c r="C17" s="58">
        <v>45</v>
      </c>
      <c r="D17" s="15">
        <v>47</v>
      </c>
      <c r="E17" s="15">
        <v>50</v>
      </c>
      <c r="F17" s="15">
        <v>49</v>
      </c>
      <c r="G17" s="20">
        <v>49</v>
      </c>
      <c r="H17" s="15">
        <v>50</v>
      </c>
      <c r="I17" s="15">
        <v>48</v>
      </c>
      <c r="J17" s="15">
        <v>50</v>
      </c>
      <c r="K17" s="15">
        <v>47</v>
      </c>
      <c r="L17" s="15">
        <v>49</v>
      </c>
      <c r="M17" s="15">
        <v>48</v>
      </c>
      <c r="N17" s="15">
        <v>49</v>
      </c>
      <c r="O17" s="15">
        <v>47</v>
      </c>
      <c r="P17" s="15">
        <v>48</v>
      </c>
      <c r="Q17" s="15">
        <v>48</v>
      </c>
      <c r="R17" s="15">
        <v>48</v>
      </c>
      <c r="S17" s="15">
        <v>50</v>
      </c>
      <c r="T17" s="15">
        <v>50</v>
      </c>
      <c r="U17" s="16">
        <f t="shared" si="2"/>
        <v>18</v>
      </c>
      <c r="V17" s="13">
        <f t="shared" si="3"/>
        <v>96.888888888888886</v>
      </c>
      <c r="W17" s="14" t="s">
        <v>53</v>
      </c>
      <c r="X17" s="12"/>
    </row>
    <row r="18" spans="1:24" ht="17.100000000000001" customHeight="1">
      <c r="A18" s="86" t="s">
        <v>96</v>
      </c>
      <c r="B18" s="87"/>
      <c r="C18" s="58">
        <v>46</v>
      </c>
      <c r="D18" s="15">
        <v>46</v>
      </c>
      <c r="E18" s="15">
        <v>47</v>
      </c>
      <c r="F18" s="15">
        <v>45</v>
      </c>
      <c r="G18" s="20">
        <v>48</v>
      </c>
      <c r="H18" s="15">
        <v>48</v>
      </c>
      <c r="I18" s="15">
        <v>48</v>
      </c>
      <c r="J18" s="15">
        <v>49</v>
      </c>
      <c r="K18" s="15">
        <v>47</v>
      </c>
      <c r="L18" s="15">
        <v>50</v>
      </c>
      <c r="M18" s="15">
        <v>46</v>
      </c>
      <c r="N18" s="15">
        <v>44</v>
      </c>
      <c r="O18" s="15">
        <v>45</v>
      </c>
      <c r="P18" s="15"/>
      <c r="Q18" s="15">
        <v>47</v>
      </c>
      <c r="R18" s="15">
        <v>48</v>
      </c>
      <c r="S18" s="15">
        <v>47</v>
      </c>
      <c r="T18" s="15">
        <v>47</v>
      </c>
      <c r="U18" s="16">
        <f t="shared" si="2"/>
        <v>17</v>
      </c>
      <c r="V18" s="13">
        <f t="shared" si="3"/>
        <v>93.882352941176464</v>
      </c>
      <c r="W18" s="14" t="s">
        <v>53</v>
      </c>
      <c r="X18" s="12"/>
    </row>
    <row r="19" spans="1:24" ht="17.100000000000001" customHeight="1">
      <c r="A19" s="86" t="s">
        <v>127</v>
      </c>
      <c r="B19" s="87" t="s">
        <v>17</v>
      </c>
      <c r="C19" s="58">
        <v>40</v>
      </c>
      <c r="D19" s="15">
        <v>47</v>
      </c>
      <c r="E19" s="15">
        <v>39</v>
      </c>
      <c r="F19" s="15">
        <v>40</v>
      </c>
      <c r="G19" s="20">
        <v>36</v>
      </c>
      <c r="H19" s="15">
        <v>32</v>
      </c>
      <c r="I19" s="15">
        <v>37</v>
      </c>
      <c r="J19" s="15">
        <v>40</v>
      </c>
      <c r="K19" s="15">
        <v>39</v>
      </c>
      <c r="L19" s="15">
        <v>32</v>
      </c>
      <c r="M19" s="15">
        <v>40</v>
      </c>
      <c r="N19" s="15">
        <v>34</v>
      </c>
      <c r="O19" s="15">
        <v>40</v>
      </c>
      <c r="P19" s="15">
        <v>39</v>
      </c>
      <c r="Q19" s="15">
        <v>45</v>
      </c>
      <c r="R19" s="15">
        <v>37</v>
      </c>
      <c r="S19" s="15">
        <v>37</v>
      </c>
      <c r="T19" s="15">
        <v>42</v>
      </c>
      <c r="U19" s="16">
        <f t="shared" si="2"/>
        <v>18</v>
      </c>
      <c r="V19" s="13">
        <f t="shared" si="3"/>
        <v>77.333333333333329</v>
      </c>
      <c r="W19" s="14" t="s">
        <v>53</v>
      </c>
      <c r="X19" s="12"/>
    </row>
    <row r="20" spans="1:24" ht="17.100000000000001" customHeight="1">
      <c r="A20" s="86" t="s">
        <v>95</v>
      </c>
      <c r="B20" s="87"/>
      <c r="C20" s="58">
        <v>48</v>
      </c>
      <c r="D20" s="15">
        <v>48</v>
      </c>
      <c r="E20" s="15">
        <v>44</v>
      </c>
      <c r="F20" s="15">
        <v>48</v>
      </c>
      <c r="G20" s="20">
        <v>49</v>
      </c>
      <c r="H20" s="15">
        <v>49</v>
      </c>
      <c r="I20" s="15">
        <v>50</v>
      </c>
      <c r="J20" s="15">
        <v>48</v>
      </c>
      <c r="K20" s="15">
        <v>44</v>
      </c>
      <c r="L20" s="15">
        <v>46</v>
      </c>
      <c r="M20" s="15">
        <v>46</v>
      </c>
      <c r="N20" s="15">
        <v>48</v>
      </c>
      <c r="O20" s="15">
        <v>46</v>
      </c>
      <c r="P20" s="15">
        <v>50</v>
      </c>
      <c r="Q20" s="15">
        <v>46</v>
      </c>
      <c r="R20" s="15">
        <v>47</v>
      </c>
      <c r="S20" s="15">
        <v>49</v>
      </c>
      <c r="T20" s="15">
        <v>48</v>
      </c>
      <c r="U20" s="16">
        <f t="shared" si="2"/>
        <v>18</v>
      </c>
      <c r="V20" s="13">
        <f t="shared" si="3"/>
        <v>94.888888888888886</v>
      </c>
      <c r="W20" s="14" t="s">
        <v>53</v>
      </c>
      <c r="X20" s="12"/>
    </row>
    <row r="21" spans="1:24" ht="17.100000000000001" customHeight="1">
      <c r="A21" s="86" t="s">
        <v>103</v>
      </c>
      <c r="B21" s="87" t="s">
        <v>14</v>
      </c>
      <c r="C21" s="58"/>
      <c r="D21" s="15">
        <v>47</v>
      </c>
      <c r="E21" s="15"/>
      <c r="F21" s="15">
        <v>50</v>
      </c>
      <c r="G21" s="20">
        <v>49</v>
      </c>
      <c r="H21" s="15"/>
      <c r="I21" s="15">
        <v>47</v>
      </c>
      <c r="J21" s="15">
        <v>46</v>
      </c>
      <c r="K21" s="15">
        <v>41</v>
      </c>
      <c r="L21" s="15">
        <v>49</v>
      </c>
      <c r="M21" s="15">
        <v>48</v>
      </c>
      <c r="N21" s="15">
        <v>46</v>
      </c>
      <c r="O21" s="15">
        <v>48</v>
      </c>
      <c r="P21" s="15">
        <v>46</v>
      </c>
      <c r="Q21" s="15">
        <v>47</v>
      </c>
      <c r="R21" s="15">
        <v>46</v>
      </c>
      <c r="S21" s="15">
        <v>47</v>
      </c>
      <c r="T21" s="15">
        <v>47</v>
      </c>
      <c r="U21" s="16">
        <f t="shared" si="2"/>
        <v>15</v>
      </c>
      <c r="V21" s="13">
        <f t="shared" si="3"/>
        <v>93.86666666666666</v>
      </c>
      <c r="W21" s="14" t="s">
        <v>53</v>
      </c>
      <c r="X21" s="12"/>
    </row>
    <row r="22" spans="1:24" ht="17.100000000000001" customHeight="1">
      <c r="A22" s="86" t="s">
        <v>59</v>
      </c>
      <c r="B22" s="87" t="s">
        <v>13</v>
      </c>
      <c r="C22" s="61">
        <v>45</v>
      </c>
      <c r="D22" s="15">
        <v>46</v>
      </c>
      <c r="E22" s="15">
        <v>44</v>
      </c>
      <c r="F22" s="15">
        <v>50</v>
      </c>
      <c r="G22" s="20">
        <v>47</v>
      </c>
      <c r="H22" s="15">
        <v>48</v>
      </c>
      <c r="I22" s="15">
        <v>49</v>
      </c>
      <c r="J22" s="15">
        <v>50</v>
      </c>
      <c r="K22" s="15">
        <v>48</v>
      </c>
      <c r="L22" s="15">
        <v>46</v>
      </c>
      <c r="M22" s="15">
        <v>49</v>
      </c>
      <c r="N22" s="15">
        <v>50</v>
      </c>
      <c r="O22" s="15">
        <v>48</v>
      </c>
      <c r="P22" s="15">
        <v>48</v>
      </c>
      <c r="Q22" s="15">
        <v>48</v>
      </c>
      <c r="R22" s="15">
        <v>49</v>
      </c>
      <c r="S22" s="15">
        <v>48</v>
      </c>
      <c r="T22" s="15"/>
      <c r="U22" s="16">
        <f t="shared" si="2"/>
        <v>17</v>
      </c>
      <c r="V22" s="13">
        <f t="shared" si="3"/>
        <v>95.647058823529406</v>
      </c>
      <c r="W22" s="14" t="s">
        <v>53</v>
      </c>
      <c r="X22" s="1"/>
    </row>
    <row r="23" spans="1:24" ht="17.100000000000001" customHeight="1">
      <c r="A23" s="86" t="s">
        <v>191</v>
      </c>
      <c r="B23" s="87"/>
      <c r="C23" s="61"/>
      <c r="D23" s="15"/>
      <c r="E23" s="15"/>
      <c r="F23" s="15"/>
      <c r="G23" s="20"/>
      <c r="H23" s="15"/>
      <c r="I23" s="15">
        <v>48</v>
      </c>
      <c r="J23" s="15">
        <v>47</v>
      </c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6">
        <f t="shared" ref="U23" si="12">COUNT(C23:T23)</f>
        <v>2</v>
      </c>
      <c r="V23" s="13">
        <f t="shared" ref="V23" si="13">AVERAGE(C23:T23)*2</f>
        <v>95</v>
      </c>
      <c r="W23" s="14" t="s">
        <v>53</v>
      </c>
      <c r="X23" s="1"/>
    </row>
    <row r="24" spans="1:24" ht="17.100000000000001" customHeight="1">
      <c r="A24" s="86" t="s">
        <v>125</v>
      </c>
      <c r="B24" s="87"/>
      <c r="C24" s="61">
        <v>45</v>
      </c>
      <c r="D24" s="15">
        <v>44</v>
      </c>
      <c r="E24" s="15">
        <v>41</v>
      </c>
      <c r="F24" s="15">
        <v>44</v>
      </c>
      <c r="G24" s="20">
        <v>43</v>
      </c>
      <c r="H24" s="15">
        <v>46</v>
      </c>
      <c r="I24" s="15">
        <v>48</v>
      </c>
      <c r="J24" s="15">
        <v>45</v>
      </c>
      <c r="K24" s="15">
        <v>43</v>
      </c>
      <c r="L24" s="15">
        <v>47</v>
      </c>
      <c r="M24" s="15">
        <v>46</v>
      </c>
      <c r="N24" s="15">
        <v>41</v>
      </c>
      <c r="O24" s="15">
        <v>43</v>
      </c>
      <c r="P24" s="15">
        <v>44</v>
      </c>
      <c r="Q24" s="15">
        <v>45</v>
      </c>
      <c r="R24" s="15">
        <v>45</v>
      </c>
      <c r="S24" s="15">
        <v>43</v>
      </c>
      <c r="T24" s="15"/>
      <c r="U24" s="16">
        <f t="shared" si="2"/>
        <v>17</v>
      </c>
      <c r="V24" s="13">
        <f t="shared" si="3"/>
        <v>88.588235294117652</v>
      </c>
      <c r="W24" s="14" t="s">
        <v>53</v>
      </c>
      <c r="X24" s="1"/>
    </row>
    <row r="25" spans="1:24" ht="17.100000000000001" customHeight="1">
      <c r="A25" s="86" t="s">
        <v>126</v>
      </c>
      <c r="B25" s="87" t="s">
        <v>14</v>
      </c>
      <c r="C25" s="61"/>
      <c r="D25" s="15">
        <v>49</v>
      </c>
      <c r="E25" s="15">
        <v>47</v>
      </c>
      <c r="F25" s="15">
        <v>48</v>
      </c>
      <c r="G25" s="20">
        <v>50</v>
      </c>
      <c r="H25" s="15">
        <v>48</v>
      </c>
      <c r="I25" s="15">
        <v>50</v>
      </c>
      <c r="J25" s="15">
        <v>49</v>
      </c>
      <c r="K25" s="15">
        <v>47</v>
      </c>
      <c r="L25" s="15">
        <v>48</v>
      </c>
      <c r="M25" s="15">
        <v>49</v>
      </c>
      <c r="N25" s="15">
        <v>47</v>
      </c>
      <c r="O25" s="15">
        <v>45</v>
      </c>
      <c r="P25" s="15">
        <v>49</v>
      </c>
      <c r="Q25" s="15">
        <v>48</v>
      </c>
      <c r="R25" s="15">
        <v>45</v>
      </c>
      <c r="S25" s="15">
        <v>47</v>
      </c>
      <c r="T25" s="15"/>
      <c r="U25" s="16">
        <f t="shared" si="2"/>
        <v>16</v>
      </c>
      <c r="V25" s="13">
        <f t="shared" si="3"/>
        <v>95.75</v>
      </c>
      <c r="W25" s="14" t="s">
        <v>53</v>
      </c>
      <c r="X25" s="1"/>
    </row>
    <row r="26" spans="1:24" ht="17.100000000000001" customHeight="1">
      <c r="A26" s="90" t="s">
        <v>60</v>
      </c>
      <c r="B26" s="91" t="s">
        <v>13</v>
      </c>
      <c r="D26" s="19">
        <v>46</v>
      </c>
      <c r="E26" s="19">
        <v>36</v>
      </c>
      <c r="F26" s="50">
        <v>42</v>
      </c>
      <c r="G26" s="49">
        <v>41</v>
      </c>
      <c r="H26" s="19">
        <v>46</v>
      </c>
      <c r="I26" s="19">
        <v>40</v>
      </c>
      <c r="J26" s="19">
        <v>45</v>
      </c>
      <c r="K26" s="19">
        <v>50</v>
      </c>
      <c r="L26" s="19">
        <v>45</v>
      </c>
      <c r="M26" s="19">
        <v>47</v>
      </c>
      <c r="N26" s="19">
        <v>43</v>
      </c>
      <c r="O26" s="19">
        <v>39</v>
      </c>
      <c r="P26" s="19">
        <v>41</v>
      </c>
      <c r="Q26" s="19">
        <v>41</v>
      </c>
      <c r="R26" s="19">
        <v>46</v>
      </c>
      <c r="S26" s="19">
        <v>43</v>
      </c>
      <c r="T26" s="19">
        <v>45</v>
      </c>
      <c r="U26" s="16">
        <f t="shared" si="2"/>
        <v>17</v>
      </c>
      <c r="V26" s="13">
        <f t="shared" si="3"/>
        <v>86.588235294117652</v>
      </c>
      <c r="W26" s="14" t="s">
        <v>53</v>
      </c>
      <c r="X26" s="1"/>
    </row>
    <row r="27" spans="1:24" ht="17.100000000000001" customHeight="1">
      <c r="A27" s="86" t="s">
        <v>61</v>
      </c>
      <c r="B27" s="87"/>
      <c r="C27" s="34">
        <v>41</v>
      </c>
      <c r="D27" s="11">
        <v>44</v>
      </c>
      <c r="E27" s="11"/>
      <c r="F27" s="11"/>
      <c r="G27" s="32">
        <v>48</v>
      </c>
      <c r="H27" s="11">
        <v>48</v>
      </c>
      <c r="I27" s="11">
        <v>47</v>
      </c>
      <c r="J27" s="11">
        <v>49</v>
      </c>
      <c r="K27" s="11">
        <v>45</v>
      </c>
      <c r="L27" s="11">
        <v>45</v>
      </c>
      <c r="M27" s="11">
        <v>48</v>
      </c>
      <c r="N27" s="11">
        <v>41</v>
      </c>
      <c r="O27" s="11">
        <v>46</v>
      </c>
      <c r="P27" s="11">
        <v>48</v>
      </c>
      <c r="Q27" s="11">
        <v>44</v>
      </c>
      <c r="R27" s="11">
        <v>47</v>
      </c>
      <c r="S27" s="11">
        <v>46</v>
      </c>
      <c r="T27" s="11">
        <v>47</v>
      </c>
      <c r="U27" s="16">
        <f t="shared" si="2"/>
        <v>16</v>
      </c>
      <c r="V27" s="13">
        <f t="shared" si="3"/>
        <v>91.75</v>
      </c>
      <c r="W27" s="14" t="s">
        <v>53</v>
      </c>
      <c r="X27"/>
    </row>
    <row r="28" spans="1:24" ht="17.100000000000001" customHeight="1">
      <c r="A28" s="86" t="s">
        <v>62</v>
      </c>
      <c r="B28" s="87"/>
      <c r="C28" s="46">
        <v>44</v>
      </c>
      <c r="D28" s="19">
        <v>48</v>
      </c>
      <c r="F28" s="19">
        <v>40</v>
      </c>
      <c r="G28" s="20">
        <v>44</v>
      </c>
      <c r="H28" s="19">
        <v>45</v>
      </c>
      <c r="I28" s="19">
        <v>48</v>
      </c>
      <c r="J28" s="19">
        <v>45</v>
      </c>
      <c r="K28" s="19">
        <v>42</v>
      </c>
      <c r="L28" s="19">
        <v>45</v>
      </c>
      <c r="M28" s="19">
        <v>46</v>
      </c>
      <c r="N28" s="19">
        <v>42</v>
      </c>
      <c r="O28" s="19">
        <v>44</v>
      </c>
      <c r="P28" s="19">
        <v>46</v>
      </c>
      <c r="Q28" s="19">
        <v>49</v>
      </c>
      <c r="R28" s="19">
        <v>47</v>
      </c>
      <c r="S28" s="19">
        <v>48</v>
      </c>
      <c r="T28" s="19">
        <v>42</v>
      </c>
      <c r="U28" s="16">
        <f t="shared" si="2"/>
        <v>17</v>
      </c>
      <c r="V28" s="13">
        <f t="shared" si="3"/>
        <v>90</v>
      </c>
      <c r="W28" s="14" t="s">
        <v>53</v>
      </c>
      <c r="X28" s="1"/>
    </row>
    <row r="29" spans="1:24" ht="17.100000000000001" customHeight="1">
      <c r="A29" s="86" t="s">
        <v>221</v>
      </c>
      <c r="B29" s="87" t="s">
        <v>13</v>
      </c>
      <c r="D29" s="19"/>
      <c r="G29" s="43"/>
      <c r="H29" s="19"/>
      <c r="S29" s="19">
        <v>29</v>
      </c>
      <c r="T29" s="19">
        <v>37</v>
      </c>
      <c r="U29" s="16">
        <f t="shared" ref="U29" si="14">COUNT(C29:T29)</f>
        <v>2</v>
      </c>
      <c r="V29" s="13">
        <f t="shared" ref="V29" si="15">AVERAGE(C29:T29)*2</f>
        <v>66</v>
      </c>
      <c r="W29" s="14" t="s">
        <v>53</v>
      </c>
      <c r="X29" s="1"/>
    </row>
    <row r="30" spans="1:24" ht="17.100000000000001" customHeight="1">
      <c r="A30" s="90" t="s">
        <v>140</v>
      </c>
      <c r="B30" s="91" t="s">
        <v>13</v>
      </c>
      <c r="C30" s="46">
        <v>47</v>
      </c>
      <c r="D30" s="19"/>
      <c r="E30" s="19">
        <v>37</v>
      </c>
      <c r="F30" s="19">
        <v>44</v>
      </c>
      <c r="G30" s="43"/>
      <c r="H30" s="19">
        <v>45</v>
      </c>
      <c r="I30" s="19">
        <v>43</v>
      </c>
      <c r="J30" s="19">
        <v>45</v>
      </c>
      <c r="K30" s="19">
        <v>44</v>
      </c>
      <c r="L30" s="19">
        <v>47</v>
      </c>
      <c r="N30" s="19">
        <v>41</v>
      </c>
      <c r="O30" s="19">
        <v>44</v>
      </c>
      <c r="P30" s="19">
        <v>43</v>
      </c>
      <c r="R30" s="19">
        <v>42</v>
      </c>
      <c r="S30" s="19">
        <v>46</v>
      </c>
      <c r="T30" s="19">
        <v>44</v>
      </c>
      <c r="U30" s="16">
        <f t="shared" si="2"/>
        <v>14</v>
      </c>
      <c r="V30" s="13">
        <f t="shared" si="3"/>
        <v>87.428571428571431</v>
      </c>
      <c r="W30" s="14" t="s">
        <v>53</v>
      </c>
      <c r="X30" s="12"/>
    </row>
    <row r="31" spans="1:24" ht="17.100000000000001" customHeight="1">
      <c r="A31" s="86" t="s">
        <v>63</v>
      </c>
      <c r="B31" s="87" t="s">
        <v>13</v>
      </c>
      <c r="C31" s="46">
        <v>45</v>
      </c>
      <c r="D31" s="19">
        <v>42</v>
      </c>
      <c r="E31" s="19">
        <v>40</v>
      </c>
      <c r="F31" s="71">
        <v>45</v>
      </c>
      <c r="G31" s="73">
        <v>45</v>
      </c>
      <c r="H31" s="46">
        <v>45</v>
      </c>
      <c r="I31" s="19">
        <v>48</v>
      </c>
      <c r="J31" s="19">
        <v>48</v>
      </c>
      <c r="K31" s="19">
        <v>46</v>
      </c>
      <c r="L31" s="19">
        <v>44</v>
      </c>
      <c r="M31" s="19">
        <v>47</v>
      </c>
      <c r="O31" s="19">
        <v>45</v>
      </c>
      <c r="P31" s="19">
        <v>46</v>
      </c>
      <c r="Q31" s="19">
        <v>50</v>
      </c>
      <c r="R31" s="19">
        <v>41</v>
      </c>
      <c r="S31" s="19">
        <v>48</v>
      </c>
      <c r="T31" s="19">
        <v>48</v>
      </c>
      <c r="U31" s="16">
        <f t="shared" si="2"/>
        <v>17</v>
      </c>
      <c r="V31" s="13">
        <f t="shared" si="3"/>
        <v>90.941176470588232</v>
      </c>
      <c r="W31" s="14" t="s">
        <v>53</v>
      </c>
      <c r="X31" s="12"/>
    </row>
    <row r="32" spans="1:24" ht="17.100000000000001" customHeight="1">
      <c r="A32" s="86" t="s">
        <v>220</v>
      </c>
      <c r="B32" s="87"/>
      <c r="D32" s="19"/>
      <c r="F32" s="71"/>
      <c r="G32" s="73"/>
      <c r="H32" s="46"/>
      <c r="R32" s="19">
        <v>39</v>
      </c>
      <c r="S32" s="19">
        <v>36</v>
      </c>
      <c r="U32" s="16">
        <f t="shared" ref="U32" si="16">COUNT(C32:T32)</f>
        <v>2</v>
      </c>
      <c r="V32" s="13">
        <f t="shared" ref="V32" si="17">AVERAGE(C32:T32)*2</f>
        <v>75</v>
      </c>
      <c r="W32" s="14" t="s">
        <v>53</v>
      </c>
      <c r="X32" s="12"/>
    </row>
    <row r="33" spans="1:24" ht="17.100000000000001" customHeight="1">
      <c r="A33" s="86" t="s">
        <v>138</v>
      </c>
      <c r="B33" s="87" t="s">
        <v>83</v>
      </c>
      <c r="C33" s="46">
        <v>44</v>
      </c>
      <c r="D33" s="19">
        <v>44</v>
      </c>
      <c r="E33" s="19">
        <v>44</v>
      </c>
      <c r="F33" s="71">
        <v>47</v>
      </c>
      <c r="G33" s="73">
        <v>44</v>
      </c>
      <c r="H33" s="46">
        <v>49</v>
      </c>
      <c r="I33" s="19">
        <v>41</v>
      </c>
      <c r="J33" s="19">
        <v>45</v>
      </c>
      <c r="K33" s="19">
        <v>44</v>
      </c>
      <c r="L33" s="19">
        <v>37</v>
      </c>
      <c r="M33" s="19">
        <v>45</v>
      </c>
      <c r="N33" s="19">
        <v>43</v>
      </c>
      <c r="O33" s="19">
        <v>35</v>
      </c>
      <c r="P33" s="19">
        <v>49</v>
      </c>
      <c r="Q33" s="19">
        <v>41</v>
      </c>
      <c r="S33" s="19">
        <v>38</v>
      </c>
      <c r="U33" s="16">
        <f t="shared" si="2"/>
        <v>16</v>
      </c>
      <c r="V33" s="13">
        <f t="shared" si="3"/>
        <v>86.25</v>
      </c>
      <c r="W33" s="14" t="s">
        <v>53</v>
      </c>
      <c r="X33" s="12"/>
    </row>
    <row r="34" spans="1:24" ht="17.100000000000001" customHeight="1">
      <c r="A34" s="86" t="s">
        <v>139</v>
      </c>
      <c r="B34" s="87" t="s">
        <v>83</v>
      </c>
      <c r="D34" s="19"/>
      <c r="F34" s="71">
        <v>34</v>
      </c>
      <c r="G34" s="73">
        <v>30</v>
      </c>
      <c r="H34" s="46">
        <v>34</v>
      </c>
      <c r="I34" s="19">
        <v>43</v>
      </c>
      <c r="J34" s="19">
        <v>42</v>
      </c>
      <c r="L34" s="19">
        <v>37</v>
      </c>
      <c r="M34" s="19">
        <v>35</v>
      </c>
      <c r="N34" s="19">
        <v>34</v>
      </c>
      <c r="O34" s="19">
        <v>31</v>
      </c>
      <c r="P34" s="19">
        <v>35</v>
      </c>
      <c r="Q34" s="19">
        <v>28</v>
      </c>
      <c r="R34" s="19">
        <v>36</v>
      </c>
      <c r="S34" s="19">
        <v>32</v>
      </c>
      <c r="U34" s="16">
        <f t="shared" si="2"/>
        <v>13</v>
      </c>
      <c r="V34" s="13">
        <f t="shared" si="3"/>
        <v>69.384615384615387</v>
      </c>
      <c r="W34" s="14" t="s">
        <v>53</v>
      </c>
      <c r="X34" s="12"/>
    </row>
    <row r="35" spans="1:24" ht="17.100000000000001" customHeight="1">
      <c r="A35" s="90" t="s">
        <v>136</v>
      </c>
      <c r="B35" s="91" t="s">
        <v>17</v>
      </c>
      <c r="C35" s="46">
        <v>34</v>
      </c>
      <c r="D35" s="19">
        <v>43</v>
      </c>
      <c r="E35" s="19">
        <v>34</v>
      </c>
      <c r="F35" s="71">
        <v>42</v>
      </c>
      <c r="G35" s="72"/>
      <c r="H35" s="46">
        <v>42</v>
      </c>
      <c r="I35" s="19">
        <v>43</v>
      </c>
      <c r="J35" s="19">
        <v>35</v>
      </c>
      <c r="K35" s="19">
        <v>36</v>
      </c>
      <c r="L35" s="19">
        <v>42</v>
      </c>
      <c r="N35" s="19">
        <v>38</v>
      </c>
      <c r="P35" s="19">
        <v>42</v>
      </c>
      <c r="Q35" s="19">
        <v>42</v>
      </c>
      <c r="R35" s="19">
        <v>45</v>
      </c>
      <c r="S35" s="19">
        <v>41</v>
      </c>
      <c r="T35" s="19">
        <v>45</v>
      </c>
      <c r="U35" s="16">
        <f t="shared" si="2"/>
        <v>15</v>
      </c>
      <c r="V35" s="13">
        <f t="shared" si="3"/>
        <v>80.533333333333331</v>
      </c>
      <c r="W35" s="14" t="s">
        <v>53</v>
      </c>
      <c r="X35" s="1"/>
    </row>
    <row r="36" spans="1:24" ht="17.100000000000001" customHeight="1">
      <c r="A36" s="90" t="s">
        <v>137</v>
      </c>
      <c r="B36" s="91" t="s">
        <v>17</v>
      </c>
      <c r="C36" s="46">
        <v>30</v>
      </c>
      <c r="D36" s="19">
        <v>37</v>
      </c>
      <c r="E36" s="19">
        <v>38</v>
      </c>
      <c r="F36" s="71">
        <v>39</v>
      </c>
      <c r="G36" s="72"/>
      <c r="H36" s="46">
        <v>40</v>
      </c>
      <c r="I36" s="19">
        <v>45</v>
      </c>
      <c r="J36" s="19">
        <v>44</v>
      </c>
      <c r="K36" s="19">
        <v>47</v>
      </c>
      <c r="L36" s="19">
        <v>41</v>
      </c>
      <c r="M36" s="19">
        <v>44</v>
      </c>
      <c r="N36" s="19">
        <v>45</v>
      </c>
      <c r="O36" s="19">
        <v>46</v>
      </c>
      <c r="P36" s="19">
        <v>44</v>
      </c>
      <c r="Q36" s="19">
        <v>45</v>
      </c>
      <c r="R36" s="19">
        <v>36</v>
      </c>
      <c r="S36" s="19">
        <v>36</v>
      </c>
      <c r="U36" s="16">
        <f t="shared" si="2"/>
        <v>16</v>
      </c>
      <c r="V36" s="13">
        <f t="shared" si="3"/>
        <v>82.125</v>
      </c>
      <c r="W36" s="14" t="s">
        <v>53</v>
      </c>
      <c r="X36" s="1"/>
    </row>
    <row r="37" spans="1:24" ht="17.100000000000001" customHeight="1">
      <c r="A37" s="90" t="s">
        <v>163</v>
      </c>
      <c r="B37" s="91" t="s">
        <v>17</v>
      </c>
      <c r="D37" s="19">
        <v>24</v>
      </c>
      <c r="E37" s="19">
        <v>32</v>
      </c>
      <c r="F37" s="71"/>
      <c r="G37" s="72"/>
      <c r="H37" s="46"/>
      <c r="U37" s="16">
        <f t="shared" ref="U37" si="18">COUNT(C37:T37)</f>
        <v>2</v>
      </c>
      <c r="V37" s="13">
        <f t="shared" ref="V37" si="19">AVERAGE(C37:T37)*2</f>
        <v>56</v>
      </c>
      <c r="W37" s="14" t="s">
        <v>53</v>
      </c>
      <c r="X37" s="1"/>
    </row>
    <row r="38" spans="1:24" ht="17.100000000000001" customHeight="1">
      <c r="A38" s="90" t="s">
        <v>179</v>
      </c>
      <c r="D38" s="19"/>
      <c r="F38" s="71"/>
      <c r="G38" s="72">
        <v>41</v>
      </c>
      <c r="H38" s="46"/>
      <c r="U38" s="16">
        <f t="shared" ref="U38" si="20">COUNT(C38:T38)</f>
        <v>1</v>
      </c>
      <c r="V38" s="13">
        <f t="shared" ref="V38" si="21">AVERAGE(C38:T38)*2</f>
        <v>82</v>
      </c>
      <c r="W38" s="14" t="s">
        <v>53</v>
      </c>
      <c r="X38" s="1"/>
    </row>
    <row r="39" spans="1:24" ht="17.100000000000001" customHeight="1">
      <c r="A39" s="86" t="s">
        <v>98</v>
      </c>
      <c r="B39" s="87"/>
      <c r="C39" s="46">
        <v>46</v>
      </c>
      <c r="D39" s="19">
        <v>38</v>
      </c>
      <c r="E39" s="19">
        <v>34</v>
      </c>
      <c r="F39" s="71">
        <v>40</v>
      </c>
      <c r="G39" s="72">
        <v>46</v>
      </c>
      <c r="H39" s="46">
        <v>47</v>
      </c>
      <c r="I39" s="19">
        <v>49</v>
      </c>
      <c r="J39" s="19">
        <v>43</v>
      </c>
      <c r="L39" s="19">
        <v>46</v>
      </c>
      <c r="M39" s="19">
        <v>46</v>
      </c>
      <c r="N39" s="19">
        <v>48</v>
      </c>
      <c r="O39" s="19">
        <v>46</v>
      </c>
      <c r="P39" s="19">
        <v>46</v>
      </c>
      <c r="R39" s="19">
        <v>46</v>
      </c>
      <c r="S39" s="19">
        <v>47</v>
      </c>
      <c r="T39" s="19">
        <v>48</v>
      </c>
      <c r="U39" s="16">
        <f t="shared" si="2"/>
        <v>16</v>
      </c>
      <c r="V39" s="13">
        <f t="shared" si="3"/>
        <v>89.5</v>
      </c>
      <c r="W39" s="14" t="s">
        <v>53</v>
      </c>
      <c r="X39" s="12"/>
    </row>
    <row r="40" spans="1:24" ht="17.100000000000001" customHeight="1">
      <c r="A40" s="86" t="s">
        <v>219</v>
      </c>
      <c r="B40" s="87" t="s">
        <v>17</v>
      </c>
      <c r="D40" s="19"/>
      <c r="F40" s="71"/>
      <c r="G40" s="121"/>
      <c r="H40" s="46"/>
      <c r="Q40" s="19">
        <v>44</v>
      </c>
      <c r="R40" s="19">
        <v>48</v>
      </c>
      <c r="S40" s="19">
        <v>41</v>
      </c>
      <c r="U40" s="16">
        <f t="shared" ref="U40" si="22">COUNT(C40:T40)</f>
        <v>3</v>
      </c>
      <c r="V40" s="13">
        <f t="shared" ref="V40" si="23">AVERAGE(C40:T40)*2</f>
        <v>88.666666666666671</v>
      </c>
      <c r="W40" s="14" t="s">
        <v>53</v>
      </c>
      <c r="X40" s="12"/>
    </row>
    <row r="41" spans="1:24" ht="17.100000000000001" customHeight="1">
      <c r="A41" s="90" t="s">
        <v>82</v>
      </c>
      <c r="C41" s="46">
        <v>40</v>
      </c>
      <c r="D41" s="19">
        <v>44</v>
      </c>
      <c r="E41" s="19">
        <v>40</v>
      </c>
      <c r="F41" s="19">
        <v>45</v>
      </c>
      <c r="G41" s="60">
        <v>43</v>
      </c>
      <c r="H41" s="19">
        <v>47</v>
      </c>
      <c r="I41" s="19">
        <v>47</v>
      </c>
      <c r="J41" s="19">
        <v>49</v>
      </c>
      <c r="K41" s="19">
        <v>48</v>
      </c>
      <c r="L41" s="19">
        <v>46</v>
      </c>
      <c r="M41" s="19">
        <v>48</v>
      </c>
      <c r="N41" s="19">
        <v>45</v>
      </c>
      <c r="O41" s="19">
        <v>44</v>
      </c>
      <c r="P41" s="19">
        <v>43</v>
      </c>
      <c r="Q41" s="19">
        <v>48</v>
      </c>
      <c r="R41" s="19">
        <v>46</v>
      </c>
      <c r="S41" s="19">
        <v>47</v>
      </c>
      <c r="T41" s="19">
        <v>48</v>
      </c>
      <c r="U41" s="16">
        <f t="shared" si="2"/>
        <v>18</v>
      </c>
      <c r="V41" s="13">
        <f t="shared" si="3"/>
        <v>90.888888888888886</v>
      </c>
      <c r="W41" s="14" t="s">
        <v>53</v>
      </c>
      <c r="X41" s="1"/>
    </row>
    <row r="42" spans="1:24" ht="17.100000000000001" customHeight="1">
      <c r="A42" s="90" t="s">
        <v>65</v>
      </c>
      <c r="C42" s="46">
        <v>45</v>
      </c>
      <c r="D42" s="19"/>
      <c r="E42" s="19">
        <v>41</v>
      </c>
      <c r="F42" s="19">
        <v>48</v>
      </c>
      <c r="G42" s="60">
        <v>45</v>
      </c>
      <c r="H42" s="19">
        <v>46</v>
      </c>
      <c r="I42" s="19">
        <v>46</v>
      </c>
      <c r="J42" s="19">
        <v>42</v>
      </c>
      <c r="K42" s="19">
        <v>42</v>
      </c>
      <c r="L42" s="19">
        <v>45</v>
      </c>
      <c r="M42" s="19">
        <v>47</v>
      </c>
      <c r="N42" s="19">
        <v>40</v>
      </c>
      <c r="O42" s="19">
        <v>45</v>
      </c>
      <c r="P42" s="19">
        <v>45</v>
      </c>
      <c r="Q42" s="19">
        <v>45</v>
      </c>
      <c r="R42" s="19">
        <v>47</v>
      </c>
      <c r="S42" s="19">
        <v>48</v>
      </c>
      <c r="T42" s="19">
        <v>47</v>
      </c>
      <c r="U42" s="16">
        <f t="shared" ref="U42" si="24">COUNT(C42:T42)</f>
        <v>17</v>
      </c>
      <c r="V42" s="13">
        <f t="shared" ref="V42" si="25">AVERAGE(C42:T42)*2</f>
        <v>89.882352941176464</v>
      </c>
      <c r="W42" s="14" t="s">
        <v>53</v>
      </c>
      <c r="X42" s="1"/>
    </row>
    <row r="43" spans="1:24" ht="17.100000000000001" customHeight="1">
      <c r="A43" s="86" t="s">
        <v>77</v>
      </c>
      <c r="B43" s="87" t="s">
        <v>15</v>
      </c>
      <c r="C43" s="46">
        <v>49</v>
      </c>
      <c r="D43" s="19">
        <v>48</v>
      </c>
      <c r="E43" s="19">
        <v>44</v>
      </c>
      <c r="F43" s="19">
        <v>48</v>
      </c>
      <c r="G43" s="20">
        <v>49</v>
      </c>
      <c r="H43" s="19">
        <v>49</v>
      </c>
      <c r="J43" s="19">
        <v>46</v>
      </c>
      <c r="K43" s="19">
        <v>48</v>
      </c>
      <c r="L43" s="19">
        <v>46</v>
      </c>
      <c r="M43" s="19">
        <v>46</v>
      </c>
      <c r="N43" s="19">
        <v>45</v>
      </c>
      <c r="O43" s="19">
        <v>46</v>
      </c>
      <c r="P43" s="19">
        <v>46</v>
      </c>
      <c r="Q43" s="19">
        <v>41</v>
      </c>
      <c r="R43" s="19">
        <v>42</v>
      </c>
      <c r="U43" s="16">
        <f t="shared" si="2"/>
        <v>15</v>
      </c>
      <c r="V43" s="13">
        <f t="shared" si="3"/>
        <v>92.4</v>
      </c>
      <c r="W43" s="14" t="s">
        <v>53</v>
      </c>
      <c r="X43" s="1"/>
    </row>
    <row r="44" spans="1:24" ht="17.100000000000001" customHeight="1">
      <c r="A44" s="86" t="s">
        <v>66</v>
      </c>
      <c r="B44" s="87"/>
      <c r="C44" s="46">
        <v>46</v>
      </c>
      <c r="D44" s="19">
        <v>46</v>
      </c>
      <c r="E44" s="19">
        <v>41</v>
      </c>
      <c r="F44" s="19">
        <v>45</v>
      </c>
      <c r="G44" s="20">
        <v>45</v>
      </c>
      <c r="H44" s="19">
        <v>47</v>
      </c>
      <c r="I44" s="19">
        <v>45</v>
      </c>
      <c r="J44" s="19">
        <v>45</v>
      </c>
      <c r="K44" s="19">
        <v>45</v>
      </c>
      <c r="L44" s="19">
        <v>42</v>
      </c>
      <c r="M44" s="19">
        <v>44</v>
      </c>
      <c r="N44" s="19">
        <v>48</v>
      </c>
      <c r="O44" s="19">
        <v>46</v>
      </c>
      <c r="P44" s="19">
        <v>46</v>
      </c>
      <c r="Q44" s="19">
        <v>44</v>
      </c>
      <c r="R44" s="19">
        <v>48</v>
      </c>
      <c r="S44" s="19">
        <v>47</v>
      </c>
      <c r="T44" s="19">
        <v>48</v>
      </c>
      <c r="U44" s="16">
        <f t="shared" si="2"/>
        <v>18</v>
      </c>
      <c r="V44" s="13">
        <f t="shared" si="3"/>
        <v>90.888888888888886</v>
      </c>
      <c r="W44" s="14" t="s">
        <v>53</v>
      </c>
      <c r="X44" s="1"/>
    </row>
    <row r="45" spans="1:24" ht="17.100000000000001" customHeight="1">
      <c r="A45" s="86" t="s">
        <v>67</v>
      </c>
      <c r="B45" s="87" t="s">
        <v>14</v>
      </c>
      <c r="D45" s="19"/>
      <c r="E45" s="19">
        <v>42</v>
      </c>
      <c r="G45" s="20"/>
      <c r="H45" s="19">
        <v>41</v>
      </c>
      <c r="I45" s="19">
        <v>43</v>
      </c>
      <c r="K45" s="19">
        <v>44</v>
      </c>
      <c r="L45" s="19">
        <v>43</v>
      </c>
      <c r="N45" s="19">
        <v>46</v>
      </c>
      <c r="O45" s="19">
        <v>48</v>
      </c>
      <c r="P45" s="19">
        <v>39</v>
      </c>
      <c r="Q45" s="19">
        <v>45</v>
      </c>
      <c r="R45" s="19">
        <v>43</v>
      </c>
      <c r="S45" s="19">
        <v>43</v>
      </c>
      <c r="T45" s="19">
        <v>45</v>
      </c>
      <c r="U45" s="16">
        <f t="shared" si="2"/>
        <v>12</v>
      </c>
      <c r="V45" s="13">
        <f t="shared" si="3"/>
        <v>87</v>
      </c>
      <c r="W45" s="14" t="s">
        <v>53</v>
      </c>
      <c r="X45" s="1"/>
    </row>
    <row r="46" spans="1:24" ht="17.100000000000001" customHeight="1">
      <c r="A46" s="86" t="s">
        <v>68</v>
      </c>
      <c r="B46" s="87" t="s">
        <v>14</v>
      </c>
      <c r="C46" s="46">
        <v>45</v>
      </c>
      <c r="D46" s="19">
        <v>46</v>
      </c>
      <c r="E46" s="19">
        <v>41</v>
      </c>
      <c r="F46" s="19">
        <v>48</v>
      </c>
      <c r="G46" s="20">
        <v>46</v>
      </c>
      <c r="H46" s="19">
        <v>47</v>
      </c>
      <c r="I46" s="19">
        <v>46</v>
      </c>
      <c r="J46" s="19">
        <v>46</v>
      </c>
      <c r="K46" s="19">
        <v>46</v>
      </c>
      <c r="L46" s="19">
        <v>46</v>
      </c>
      <c r="M46" s="19">
        <v>46</v>
      </c>
      <c r="N46" s="19">
        <v>48</v>
      </c>
      <c r="O46" s="19">
        <v>47</v>
      </c>
      <c r="P46" s="19">
        <v>45</v>
      </c>
      <c r="Q46" s="19">
        <v>46</v>
      </c>
      <c r="R46" s="19">
        <v>49</v>
      </c>
      <c r="T46" s="19">
        <v>48</v>
      </c>
      <c r="U46" s="16">
        <f t="shared" si="2"/>
        <v>17</v>
      </c>
      <c r="V46" s="13">
        <f t="shared" si="3"/>
        <v>92.470588235294116</v>
      </c>
      <c r="W46" s="14" t="s">
        <v>53</v>
      </c>
      <c r="X46" s="1"/>
    </row>
    <row r="47" spans="1:24" ht="17.100000000000001" customHeight="1">
      <c r="A47" s="86" t="s">
        <v>128</v>
      </c>
      <c r="B47" s="87"/>
      <c r="D47" s="19"/>
      <c r="E47" s="19">
        <v>48</v>
      </c>
      <c r="F47" s="19">
        <v>46</v>
      </c>
      <c r="G47" s="20">
        <v>50</v>
      </c>
      <c r="H47" s="19">
        <v>45</v>
      </c>
      <c r="I47" s="19">
        <v>46</v>
      </c>
      <c r="J47" s="19">
        <v>47</v>
      </c>
      <c r="K47" s="19">
        <v>48</v>
      </c>
      <c r="L47" s="19">
        <v>50</v>
      </c>
      <c r="M47" s="19">
        <v>46</v>
      </c>
      <c r="N47" s="19">
        <v>47</v>
      </c>
      <c r="O47" s="19">
        <v>46</v>
      </c>
      <c r="P47" s="19">
        <v>50</v>
      </c>
      <c r="Q47" s="19">
        <v>50</v>
      </c>
      <c r="R47" s="19">
        <v>48</v>
      </c>
      <c r="S47" s="19">
        <v>49</v>
      </c>
      <c r="U47" s="16">
        <f t="shared" si="2"/>
        <v>15</v>
      </c>
      <c r="V47" s="13">
        <f t="shared" si="3"/>
        <v>95.466666666666669</v>
      </c>
      <c r="W47" s="14" t="s">
        <v>53</v>
      </c>
      <c r="X47" s="1"/>
    </row>
    <row r="48" spans="1:24" ht="17.100000000000001" customHeight="1">
      <c r="A48" s="86" t="s">
        <v>164</v>
      </c>
      <c r="B48" s="87"/>
      <c r="C48" s="47"/>
      <c r="D48" s="39">
        <v>40</v>
      </c>
      <c r="E48" s="39"/>
      <c r="F48" s="39"/>
      <c r="G48" s="43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16">
        <f t="shared" si="2"/>
        <v>1</v>
      </c>
      <c r="V48" s="13">
        <f t="shared" si="3"/>
        <v>80</v>
      </c>
      <c r="W48" s="14" t="s">
        <v>53</v>
      </c>
      <c r="X48" s="1"/>
    </row>
    <row r="49" spans="1:24" ht="17.100000000000001" customHeight="1">
      <c r="A49" s="86" t="s">
        <v>180</v>
      </c>
      <c r="B49" s="87" t="s">
        <v>14</v>
      </c>
      <c r="C49" s="47"/>
      <c r="D49" s="39"/>
      <c r="E49" s="39"/>
      <c r="F49" s="39"/>
      <c r="G49" s="43">
        <v>42</v>
      </c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16">
        <f t="shared" ref="U49" si="26">COUNT(C49:T49)</f>
        <v>1</v>
      </c>
      <c r="V49" s="13">
        <f t="shared" ref="V49" si="27">AVERAGE(C49:T49)*2</f>
        <v>84</v>
      </c>
      <c r="W49" s="14" t="s">
        <v>53</v>
      </c>
      <c r="X49" s="1"/>
    </row>
    <row r="50" spans="1:24" ht="15.95" customHeight="1">
      <c r="C50" s="47"/>
      <c r="D50" s="39"/>
      <c r="E50" s="39"/>
      <c r="F50" s="39"/>
      <c r="G50" s="43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8"/>
      <c r="V50" s="43"/>
      <c r="W50" s="45"/>
      <c r="X50" s="1"/>
    </row>
    <row r="51" spans="1:24" ht="15.95" customHeight="1">
      <c r="A51" s="90" t="s">
        <v>23</v>
      </c>
      <c r="C51" s="46">
        <f t="shared" ref="C51:U51" si="28">COUNT(C4:C50)</f>
        <v>23</v>
      </c>
      <c r="D51" s="46">
        <f t="shared" si="28"/>
        <v>33</v>
      </c>
      <c r="E51" s="46">
        <f t="shared" si="28"/>
        <v>31</v>
      </c>
      <c r="F51" s="46">
        <f t="shared" si="28"/>
        <v>32</v>
      </c>
      <c r="G51" s="46">
        <f t="shared" si="28"/>
        <v>32</v>
      </c>
      <c r="H51" s="46">
        <f t="shared" si="28"/>
        <v>33</v>
      </c>
      <c r="I51" s="46">
        <f t="shared" si="28"/>
        <v>35</v>
      </c>
      <c r="J51" s="46">
        <f t="shared" si="28"/>
        <v>35</v>
      </c>
      <c r="K51" s="46">
        <f t="shared" si="28"/>
        <v>32</v>
      </c>
      <c r="L51" s="46">
        <f t="shared" si="28"/>
        <v>36</v>
      </c>
      <c r="M51" s="46">
        <f t="shared" si="28"/>
        <v>31</v>
      </c>
      <c r="N51" s="46">
        <f t="shared" si="28"/>
        <v>33</v>
      </c>
      <c r="O51" s="46">
        <f t="shared" si="28"/>
        <v>33</v>
      </c>
      <c r="P51" s="46">
        <f t="shared" si="28"/>
        <v>33</v>
      </c>
      <c r="Q51" s="46">
        <f t="shared" si="28"/>
        <v>30</v>
      </c>
      <c r="R51" s="46">
        <f t="shared" si="28"/>
        <v>33</v>
      </c>
      <c r="S51" s="46">
        <f t="shared" si="28"/>
        <v>36</v>
      </c>
      <c r="T51" s="46">
        <f t="shared" si="28"/>
        <v>26</v>
      </c>
      <c r="U51" s="46">
        <f t="shared" si="28"/>
        <v>46</v>
      </c>
    </row>
    <row r="52" spans="1:24" ht="15.95" customHeight="1"/>
    <row r="54" spans="1:24" ht="18" customHeight="1">
      <c r="D54" s="19"/>
    </row>
  </sheetData>
  <sheetProtection formatCells="0" formatColumns="0" formatRows="0" insertColumns="0" insertRows="0" deleteColumns="0" deleteRows="0" sort="0"/>
  <conditionalFormatting sqref="D54 E53:T65521 U53:U65520 E52:U52 F35:F42 H35:T42 D28:T34 F43:T50 D35:E50 D4:T25 C4:C26 C28:C65521 D51:U51">
    <cfRule type="cellIs" dxfId="7" priority="4" stopIfTrue="1" operator="equal">
      <formula>50</formula>
    </cfRule>
  </conditionalFormatting>
  <conditionalFormatting sqref="D26:E26 H26:T26 G41:G42">
    <cfRule type="cellIs" dxfId="6" priority="5" stopIfTrue="1" operator="equal">
      <formula>50</formula>
    </cfRule>
  </conditionalFormatting>
  <conditionalFormatting sqref="C4:T49">
    <cfRule type="cellIs" dxfId="5" priority="2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73" fitToHeight="0" pageOrder="overThenDown" orientation="landscape" r:id="rId1"/>
  <headerFooter alignWithMargins="0">
    <oddHeader>&amp;C&amp;"Calibri,Bold"&amp;20&amp;ERANDOLPH</oddHead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W17"/>
  <sheetViews>
    <sheetView zoomScale="80" zoomScaleNormal="80" workbookViewId="0">
      <selection activeCell="U11" sqref="U11"/>
    </sheetView>
  </sheetViews>
  <sheetFormatPr defaultColWidth="8.375" defaultRowHeight="14.25"/>
  <cols>
    <col min="1" max="1" width="14.25" customWidth="1"/>
    <col min="2" max="3" width="6.625" style="26" customWidth="1"/>
    <col min="4" max="4" width="6.625" style="27" customWidth="1"/>
    <col min="5" max="20" width="6.625" style="26" customWidth="1"/>
    <col min="21" max="21" width="8.375" style="26" customWidth="1"/>
    <col min="22" max="22" width="9" customWidth="1"/>
    <col min="23" max="23" width="8.375" style="26"/>
  </cols>
  <sheetData>
    <row r="1" spans="1:23" ht="49.5" customHeight="1">
      <c r="A1" s="23" t="s">
        <v>69</v>
      </c>
      <c r="B1" s="24">
        <v>44315</v>
      </c>
      <c r="C1" s="24">
        <v>44322</v>
      </c>
      <c r="D1" s="24">
        <v>44329</v>
      </c>
      <c r="E1" s="24">
        <v>44336</v>
      </c>
      <c r="F1" s="24">
        <v>44343</v>
      </c>
      <c r="G1" s="24">
        <v>44350</v>
      </c>
      <c r="H1" s="24">
        <v>44357</v>
      </c>
      <c r="I1" s="24">
        <v>44364</v>
      </c>
      <c r="J1" s="24">
        <v>44371</v>
      </c>
      <c r="K1" s="3"/>
      <c r="L1" s="24">
        <v>44378</v>
      </c>
      <c r="M1" s="24">
        <v>44385</v>
      </c>
      <c r="N1" s="24">
        <v>44392</v>
      </c>
      <c r="O1" s="24">
        <v>44399</v>
      </c>
      <c r="P1" s="24">
        <v>44406</v>
      </c>
      <c r="Q1" s="24">
        <v>44413</v>
      </c>
      <c r="R1" s="24">
        <v>44420</v>
      </c>
      <c r="S1" s="24">
        <v>44427</v>
      </c>
      <c r="T1" s="24">
        <v>44434</v>
      </c>
      <c r="U1" s="25" t="s">
        <v>70</v>
      </c>
    </row>
    <row r="3" spans="1:23" ht="15">
      <c r="A3" s="79" t="s">
        <v>72</v>
      </c>
      <c r="B3" s="28">
        <v>1</v>
      </c>
      <c r="C3" s="28">
        <v>1</v>
      </c>
      <c r="D3" s="29">
        <v>1</v>
      </c>
      <c r="E3" s="28">
        <v>0</v>
      </c>
      <c r="F3" s="28">
        <v>0</v>
      </c>
      <c r="G3" s="28">
        <v>0</v>
      </c>
      <c r="H3" s="28">
        <v>0</v>
      </c>
      <c r="I3" s="28">
        <v>1</v>
      </c>
      <c r="J3" s="28">
        <v>0</v>
      </c>
      <c r="K3" s="28"/>
      <c r="L3" s="28">
        <v>0</v>
      </c>
      <c r="M3" s="28">
        <v>0</v>
      </c>
      <c r="N3" s="28">
        <v>1</v>
      </c>
      <c r="O3" s="28">
        <v>1</v>
      </c>
      <c r="P3" s="28">
        <v>0</v>
      </c>
      <c r="Q3" s="28">
        <v>0</v>
      </c>
      <c r="R3" s="28">
        <v>0</v>
      </c>
      <c r="S3" s="28">
        <v>0</v>
      </c>
      <c r="T3" s="28">
        <v>1</v>
      </c>
      <c r="U3" s="30">
        <f>SUM(B3:T3)</f>
        <v>7</v>
      </c>
    </row>
    <row r="4" spans="1:23" ht="15">
      <c r="A4" s="79" t="s">
        <v>71</v>
      </c>
      <c r="B4" s="28">
        <v>0</v>
      </c>
      <c r="C4" s="28">
        <v>0</v>
      </c>
      <c r="D4" s="29">
        <v>0</v>
      </c>
      <c r="E4" s="28">
        <v>0</v>
      </c>
      <c r="F4" s="28">
        <v>1</v>
      </c>
      <c r="G4" s="28">
        <v>0</v>
      </c>
      <c r="H4" s="28">
        <v>1</v>
      </c>
      <c r="I4" s="28">
        <v>0</v>
      </c>
      <c r="J4" s="28">
        <v>0</v>
      </c>
      <c r="K4" s="28"/>
      <c r="L4" s="28">
        <v>0</v>
      </c>
      <c r="M4" s="28">
        <v>0</v>
      </c>
      <c r="N4" s="28">
        <v>0</v>
      </c>
      <c r="O4" s="28">
        <v>0</v>
      </c>
      <c r="P4" s="28">
        <v>1</v>
      </c>
      <c r="Q4" s="28">
        <v>0</v>
      </c>
      <c r="R4" s="28">
        <v>1</v>
      </c>
      <c r="S4" s="28">
        <v>0</v>
      </c>
      <c r="T4" s="28">
        <v>0</v>
      </c>
      <c r="U4" s="30">
        <f>SUM(B4:T4)</f>
        <v>4</v>
      </c>
    </row>
    <row r="5" spans="1:23" ht="15">
      <c r="A5" s="79" t="s">
        <v>108</v>
      </c>
      <c r="B5" s="28">
        <v>1</v>
      </c>
      <c r="C5" s="28">
        <v>0</v>
      </c>
      <c r="D5" s="29">
        <v>0</v>
      </c>
      <c r="E5" s="28">
        <v>1</v>
      </c>
      <c r="F5" s="28">
        <v>0</v>
      </c>
      <c r="G5" s="28">
        <v>1</v>
      </c>
      <c r="H5" s="28">
        <v>1</v>
      </c>
      <c r="I5" s="28">
        <v>0</v>
      </c>
      <c r="J5" s="28">
        <v>1</v>
      </c>
      <c r="K5" s="28"/>
      <c r="L5" s="28">
        <v>1</v>
      </c>
      <c r="M5" s="28">
        <v>1</v>
      </c>
      <c r="N5" s="28">
        <v>1</v>
      </c>
      <c r="O5" s="28">
        <v>1</v>
      </c>
      <c r="P5" s="28">
        <v>1</v>
      </c>
      <c r="Q5" s="28">
        <v>1</v>
      </c>
      <c r="R5" s="28">
        <v>1</v>
      </c>
      <c r="S5" s="28">
        <v>1</v>
      </c>
      <c r="T5" s="28">
        <v>1</v>
      </c>
      <c r="U5" s="30">
        <f>SUM(B5:T5)</f>
        <v>14</v>
      </c>
    </row>
    <row r="6" spans="1:23" ht="15">
      <c r="A6" s="79" t="s">
        <v>73</v>
      </c>
      <c r="B6" s="28">
        <v>0</v>
      </c>
      <c r="C6" s="28">
        <v>1</v>
      </c>
      <c r="D6" s="29">
        <v>1</v>
      </c>
      <c r="E6" s="28">
        <v>1</v>
      </c>
      <c r="F6" s="28">
        <v>1</v>
      </c>
      <c r="G6" s="28">
        <v>1</v>
      </c>
      <c r="H6" s="28">
        <v>0</v>
      </c>
      <c r="I6" s="28">
        <v>1</v>
      </c>
      <c r="J6" s="28">
        <v>1</v>
      </c>
      <c r="K6" s="28"/>
      <c r="L6" s="28">
        <v>1</v>
      </c>
      <c r="M6" s="28">
        <v>1</v>
      </c>
      <c r="N6" s="28">
        <v>0</v>
      </c>
      <c r="O6" s="28">
        <v>0</v>
      </c>
      <c r="P6" s="28">
        <v>0</v>
      </c>
      <c r="Q6" s="28">
        <v>1</v>
      </c>
      <c r="R6" s="28">
        <v>0</v>
      </c>
      <c r="S6" s="28">
        <v>1</v>
      </c>
      <c r="T6" s="28">
        <v>0</v>
      </c>
      <c r="U6" s="30">
        <f>SUM(B6:T6)</f>
        <v>11</v>
      </c>
    </row>
    <row r="9" spans="1:23" ht="15.75">
      <c r="A9" s="112" t="s">
        <v>74</v>
      </c>
    </row>
    <row r="10" spans="1:23" ht="16.5">
      <c r="K10" s="26" t="s">
        <v>75</v>
      </c>
      <c r="U10" s="26" t="s">
        <v>129</v>
      </c>
      <c r="V10" s="75"/>
    </row>
    <row r="11" spans="1:23" ht="15">
      <c r="A11" s="79" t="s">
        <v>72</v>
      </c>
      <c r="B11" s="72">
        <v>0</v>
      </c>
      <c r="C11" s="72">
        <v>102</v>
      </c>
      <c r="D11" s="74">
        <v>0</v>
      </c>
      <c r="E11" s="72">
        <v>110</v>
      </c>
      <c r="F11" s="72">
        <v>0</v>
      </c>
      <c r="G11" s="72">
        <v>122</v>
      </c>
      <c r="H11" s="72">
        <v>0</v>
      </c>
      <c r="I11" s="72">
        <v>102</v>
      </c>
      <c r="J11" s="72">
        <v>0</v>
      </c>
      <c r="K11" s="119">
        <f>SUM(B11:J11)</f>
        <v>436</v>
      </c>
      <c r="L11" s="72">
        <v>92</v>
      </c>
      <c r="M11" s="72">
        <v>0</v>
      </c>
      <c r="N11" s="72">
        <v>112</v>
      </c>
      <c r="O11" s="72">
        <v>0</v>
      </c>
      <c r="P11" s="72">
        <v>108</v>
      </c>
      <c r="Q11" s="72">
        <v>0</v>
      </c>
      <c r="R11" s="72">
        <v>72</v>
      </c>
      <c r="S11" s="72">
        <v>0</v>
      </c>
      <c r="T11" s="72">
        <v>102</v>
      </c>
      <c r="U11" s="122">
        <f>SUM(L11:T11)</f>
        <v>486</v>
      </c>
      <c r="V11" s="111"/>
      <c r="W11"/>
    </row>
    <row r="12" spans="1:23" ht="15">
      <c r="A12" s="79" t="s">
        <v>71</v>
      </c>
      <c r="B12" s="72">
        <v>66</v>
      </c>
      <c r="C12" s="72">
        <v>0</v>
      </c>
      <c r="D12" s="74">
        <v>112</v>
      </c>
      <c r="E12" s="72">
        <v>0</v>
      </c>
      <c r="F12" s="72">
        <v>104</v>
      </c>
      <c r="G12" s="72">
        <v>0</v>
      </c>
      <c r="H12" s="72">
        <v>92</v>
      </c>
      <c r="I12" s="72">
        <v>0</v>
      </c>
      <c r="J12" s="72">
        <v>120</v>
      </c>
      <c r="K12" s="119">
        <f t="shared" ref="K12:K14" si="0">SUM(B12:J12)</f>
        <v>494</v>
      </c>
      <c r="L12" s="72">
        <v>0</v>
      </c>
      <c r="M12" s="72">
        <v>86</v>
      </c>
      <c r="N12" s="72">
        <v>0</v>
      </c>
      <c r="O12" s="72">
        <v>100</v>
      </c>
      <c r="P12" s="80">
        <v>0</v>
      </c>
      <c r="Q12" s="72">
        <v>108</v>
      </c>
      <c r="R12" s="72">
        <v>0</v>
      </c>
      <c r="S12" s="72">
        <v>56</v>
      </c>
      <c r="T12" s="72">
        <v>0</v>
      </c>
      <c r="U12" s="115">
        <f t="shared" ref="U12:U14" si="1">SUM(L12:T12)</f>
        <v>350</v>
      </c>
      <c r="V12" s="111"/>
      <c r="W12"/>
    </row>
    <row r="13" spans="1:23" ht="15">
      <c r="A13" s="79" t="s">
        <v>108</v>
      </c>
      <c r="B13" s="72">
        <v>86</v>
      </c>
      <c r="C13" s="72">
        <v>0</v>
      </c>
      <c r="D13" s="74">
        <v>108</v>
      </c>
      <c r="E13" s="72">
        <v>0</v>
      </c>
      <c r="F13" s="72">
        <v>0</v>
      </c>
      <c r="G13" s="72">
        <v>80</v>
      </c>
      <c r="H13" s="72">
        <v>118</v>
      </c>
      <c r="I13" s="72">
        <v>0</v>
      </c>
      <c r="J13" s="72">
        <v>98</v>
      </c>
      <c r="K13" s="119">
        <f t="shared" si="0"/>
        <v>490</v>
      </c>
      <c r="L13" s="72">
        <v>0</v>
      </c>
      <c r="M13" s="72">
        <v>0</v>
      </c>
      <c r="N13" s="72">
        <v>100</v>
      </c>
      <c r="O13" s="72">
        <v>100</v>
      </c>
      <c r="P13" s="72">
        <v>0</v>
      </c>
      <c r="Q13" s="72">
        <v>76</v>
      </c>
      <c r="R13" s="72">
        <v>0</v>
      </c>
      <c r="S13" s="72">
        <v>0</v>
      </c>
      <c r="T13" s="72">
        <v>64</v>
      </c>
      <c r="U13" s="122">
        <f t="shared" si="1"/>
        <v>340</v>
      </c>
      <c r="V13" s="111"/>
      <c r="W13"/>
    </row>
    <row r="14" spans="1:23" ht="15">
      <c r="A14" s="79" t="s">
        <v>73</v>
      </c>
      <c r="B14" s="72">
        <v>0</v>
      </c>
      <c r="C14" s="116">
        <v>108</v>
      </c>
      <c r="D14" s="117">
        <v>0</v>
      </c>
      <c r="E14" s="116">
        <v>120</v>
      </c>
      <c r="F14" s="116">
        <v>116</v>
      </c>
      <c r="G14" s="72">
        <v>0</v>
      </c>
      <c r="H14" s="72">
        <v>0</v>
      </c>
      <c r="I14" s="72">
        <v>124</v>
      </c>
      <c r="J14" s="72">
        <v>0</v>
      </c>
      <c r="K14" s="119">
        <f t="shared" si="0"/>
        <v>468</v>
      </c>
      <c r="L14" s="72">
        <v>122</v>
      </c>
      <c r="M14" s="72">
        <v>106</v>
      </c>
      <c r="N14" s="72">
        <v>0</v>
      </c>
      <c r="O14" s="72">
        <v>0</v>
      </c>
      <c r="P14" s="72">
        <v>96</v>
      </c>
      <c r="Q14" s="72">
        <v>0</v>
      </c>
      <c r="R14" s="72">
        <v>108</v>
      </c>
      <c r="S14" s="72">
        <v>118</v>
      </c>
      <c r="T14" s="72">
        <v>0</v>
      </c>
      <c r="U14" s="122">
        <f t="shared" si="1"/>
        <v>550</v>
      </c>
      <c r="V14" s="111"/>
      <c r="W14"/>
    </row>
    <row r="16" spans="1:23">
      <c r="K16" s="26">
        <f>SUM(K11:K14)</f>
        <v>1888</v>
      </c>
      <c r="U16" s="26">
        <f>SUM(U11:U14)</f>
        <v>1726</v>
      </c>
    </row>
    <row r="17" spans="2:17">
      <c r="B17" s="113" t="s">
        <v>148</v>
      </c>
      <c r="Q17" s="26" t="s">
        <v>97</v>
      </c>
    </row>
  </sheetData>
  <pageMargins left="0.70000000000000007" right="0.70000000000000007" top="1.0457000000000001" bottom="1.0457000000000001" header="0.75000000000000011" footer="0.75000000000000011"/>
  <pageSetup scale="72" fitToHeight="0" pageOrder="overThenDown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3"/>
  <sheetViews>
    <sheetView workbookViewId="0">
      <selection activeCell="B9" sqref="B9"/>
    </sheetView>
  </sheetViews>
  <sheetFormatPr defaultColWidth="8.375" defaultRowHeight="14.25"/>
  <cols>
    <col min="1" max="1" width="17.375" style="53" customWidth="1"/>
    <col min="2" max="2" width="17.375" style="27" customWidth="1"/>
    <col min="3" max="3" width="9.875" style="56" customWidth="1"/>
    <col min="4" max="4" width="8.375" style="26" customWidth="1"/>
    <col min="5" max="5" width="8.5" style="56" customWidth="1"/>
    <col min="6" max="6" width="8.375" customWidth="1"/>
    <col min="7" max="7" width="8.5" style="56" customWidth="1"/>
  </cols>
  <sheetData>
    <row r="1" spans="1:7" ht="18.75">
      <c r="A1" s="77" t="s">
        <v>11</v>
      </c>
      <c r="B1" s="78" t="s">
        <v>76</v>
      </c>
      <c r="C1" s="54" t="s">
        <v>106</v>
      </c>
      <c r="D1" s="54" t="s">
        <v>107</v>
      </c>
      <c r="E1" s="54" t="s">
        <v>186</v>
      </c>
      <c r="F1" s="31"/>
      <c r="G1" s="54"/>
    </row>
    <row r="2" spans="1:7">
      <c r="A2" s="51" t="s">
        <v>184</v>
      </c>
      <c r="B2" s="27" t="s">
        <v>9</v>
      </c>
      <c r="C2" s="55" t="s">
        <v>185</v>
      </c>
      <c r="E2" s="118">
        <v>44350</v>
      </c>
    </row>
    <row r="3" spans="1:7">
      <c r="A3" s="51" t="s">
        <v>196</v>
      </c>
      <c r="B3" s="27" t="s">
        <v>9</v>
      </c>
      <c r="C3" s="55"/>
      <c r="D3" s="26" t="s">
        <v>185</v>
      </c>
      <c r="E3" s="118">
        <v>44371</v>
      </c>
    </row>
    <row r="4" spans="1:7">
      <c r="A4" s="52" t="s">
        <v>216</v>
      </c>
      <c r="B4" s="27" t="s">
        <v>9</v>
      </c>
      <c r="C4" s="56" t="s">
        <v>185</v>
      </c>
      <c r="E4" s="120">
        <v>44399</v>
      </c>
    </row>
    <row r="5" spans="1:7">
      <c r="A5" s="52" t="s">
        <v>217</v>
      </c>
      <c r="B5" s="27" t="s">
        <v>10</v>
      </c>
      <c r="D5" s="26" t="s">
        <v>185</v>
      </c>
      <c r="E5" s="120">
        <v>44406</v>
      </c>
    </row>
    <row r="6" spans="1:7">
      <c r="A6" s="52"/>
    </row>
    <row r="7" spans="1:7">
      <c r="A7" s="52"/>
    </row>
    <row r="8" spans="1:7">
      <c r="A8" s="51"/>
      <c r="C8" s="55"/>
      <c r="E8" s="55"/>
    </row>
    <row r="9" spans="1:7">
      <c r="A9" s="51"/>
    </row>
    <row r="10" spans="1:7">
      <c r="A10" s="51"/>
    </row>
    <row r="11" spans="1:7">
      <c r="A11" s="51"/>
    </row>
    <row r="12" spans="1:7">
      <c r="A12" s="51"/>
    </row>
    <row r="13" spans="1:7">
      <c r="A13" s="51"/>
    </row>
  </sheetData>
  <conditionalFormatting sqref="A1 C1:D1">
    <cfRule type="cellIs" dxfId="4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W176"/>
  <sheetViews>
    <sheetView zoomScaleNormal="100" workbookViewId="0"/>
  </sheetViews>
  <sheetFormatPr defaultRowHeight="14.25"/>
  <cols>
    <col min="1" max="1" width="22.25" customWidth="1"/>
    <col min="2" max="2" width="7.375" style="26" customWidth="1"/>
    <col min="3" max="20" width="4.875" customWidth="1"/>
    <col min="21" max="21" width="7.125" style="27" customWidth="1"/>
    <col min="23" max="23" width="5.375" customWidth="1"/>
  </cols>
  <sheetData>
    <row r="1" spans="1:23" ht="69.75" customHeight="1">
      <c r="A1" s="73" t="s">
        <v>97</v>
      </c>
      <c r="B1" s="81" t="s">
        <v>0</v>
      </c>
      <c r="C1" s="24">
        <v>44315</v>
      </c>
      <c r="D1" s="24">
        <v>44322</v>
      </c>
      <c r="E1" s="24">
        <v>44329</v>
      </c>
      <c r="F1" s="24">
        <v>44336</v>
      </c>
      <c r="G1" s="24">
        <v>44343</v>
      </c>
      <c r="H1" s="24">
        <v>44350</v>
      </c>
      <c r="I1" s="24">
        <v>44357</v>
      </c>
      <c r="J1" s="24">
        <v>44364</v>
      </c>
      <c r="K1" s="24">
        <v>44371</v>
      </c>
      <c r="L1" s="24">
        <v>44378</v>
      </c>
      <c r="M1" s="24">
        <v>44385</v>
      </c>
      <c r="N1" s="24">
        <v>44392</v>
      </c>
      <c r="O1" s="24">
        <v>44399</v>
      </c>
      <c r="P1" s="24">
        <v>44406</v>
      </c>
      <c r="Q1" s="24">
        <v>44413</v>
      </c>
      <c r="R1" s="24">
        <v>44420</v>
      </c>
      <c r="S1" s="24">
        <v>44427</v>
      </c>
      <c r="T1" s="24">
        <v>44434</v>
      </c>
      <c r="U1" s="67" t="s">
        <v>1</v>
      </c>
      <c r="V1" s="68" t="s">
        <v>2</v>
      </c>
      <c r="W1" s="36"/>
    </row>
    <row r="2" spans="1:23" ht="15.95" customHeight="1">
      <c r="A2" s="84" t="s">
        <v>11</v>
      </c>
      <c r="B2" s="81"/>
      <c r="C2" s="34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2"/>
      <c r="V2" s="13"/>
      <c r="W2" s="14"/>
    </row>
    <row r="3" spans="1:23" ht="15.95" customHeight="1">
      <c r="A3" s="90"/>
      <c r="B3" s="73"/>
      <c r="C3" s="46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6">
        <f>COUNT(C3:D3,E3,F3,G3,H3,I3,J3,K3,L3,M3,N3,O3,P3,Q3,R3,S3,T3)</f>
        <v>0</v>
      </c>
      <c r="V3" s="13" t="e">
        <f t="shared" ref="V3:V24" si="0">AVERAGE(C3:T3)*2</f>
        <v>#DIV/0!</v>
      </c>
      <c r="W3" s="14"/>
    </row>
    <row r="4" spans="1:23" ht="15.95" customHeight="1">
      <c r="A4" s="90"/>
      <c r="B4" s="73"/>
      <c r="C4" s="46"/>
      <c r="D4" s="19"/>
      <c r="E4" s="19"/>
      <c r="F4" s="19"/>
      <c r="G4" s="20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1"/>
      <c r="U4" s="16">
        <f>COUNT(C4:D4,E4,F4,G4,H4,I4,J4,K4,L4,M4,N4,O4,P4,Q4,R4,S4,T4)</f>
        <v>0</v>
      </c>
      <c r="V4" s="13" t="e">
        <f t="shared" si="0"/>
        <v>#DIV/0!</v>
      </c>
      <c r="W4" s="14"/>
    </row>
    <row r="5" spans="1:23" ht="15.95" customHeight="1">
      <c r="A5" s="86"/>
      <c r="B5" s="87"/>
      <c r="C5" s="61"/>
      <c r="D5" s="10"/>
      <c r="E5" s="10"/>
      <c r="F5" s="10"/>
      <c r="G5" s="10"/>
      <c r="H5" s="10"/>
      <c r="I5" s="10"/>
      <c r="J5" s="15"/>
      <c r="K5" s="15"/>
      <c r="L5" s="15"/>
      <c r="M5" s="15"/>
      <c r="N5" s="15"/>
      <c r="O5" s="15"/>
      <c r="P5" s="15"/>
      <c r="Q5" s="11"/>
      <c r="R5" s="11"/>
      <c r="S5" s="11"/>
      <c r="T5" s="11"/>
      <c r="U5" s="16">
        <f>COUNT(C5:T5)</f>
        <v>0</v>
      </c>
      <c r="V5" s="13" t="e">
        <f t="shared" si="0"/>
        <v>#DIV/0!</v>
      </c>
      <c r="W5" s="14"/>
    </row>
    <row r="6" spans="1:23" ht="15.95" customHeight="1">
      <c r="A6" s="86"/>
      <c r="B6" s="87"/>
      <c r="C6" s="46"/>
      <c r="D6" s="11"/>
      <c r="E6" s="11"/>
      <c r="F6" s="11"/>
      <c r="G6" s="11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6">
        <f>COUNT(C6:D6,E6,F6,G6,H6,I6,J6,K6,L6,M6,N6,O6,P6,Q6,R6,S6,T6)</f>
        <v>0</v>
      </c>
      <c r="V6" s="13" t="e">
        <f t="shared" si="0"/>
        <v>#DIV/0!</v>
      </c>
      <c r="W6" s="14"/>
    </row>
    <row r="7" spans="1:23" ht="15.95" customHeight="1">
      <c r="A7" s="86"/>
      <c r="B7" s="87"/>
      <c r="C7" s="46"/>
      <c r="D7" s="11"/>
      <c r="E7" s="11"/>
      <c r="F7" s="11"/>
      <c r="G7" s="11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6">
        <f>COUNT(C7:D7,E7,F7,G7,H7,I7,J7,K7,L7,M7,N7,O7,P7,Q7,R7,S7,T7)</f>
        <v>0</v>
      </c>
      <c r="V7" s="13" t="e">
        <f t="shared" si="0"/>
        <v>#DIV/0!</v>
      </c>
      <c r="W7" s="14"/>
    </row>
    <row r="8" spans="1:23" ht="15.95" customHeight="1">
      <c r="A8" s="86"/>
      <c r="B8" s="87"/>
      <c r="C8" s="58"/>
      <c r="D8" s="15"/>
      <c r="E8" s="15"/>
      <c r="F8" s="15"/>
      <c r="G8" s="20"/>
      <c r="H8" s="15"/>
      <c r="I8" s="15"/>
      <c r="J8" s="15"/>
      <c r="K8" s="15"/>
      <c r="L8" s="15"/>
      <c r="M8" s="15"/>
      <c r="N8" s="15"/>
      <c r="O8" s="11"/>
      <c r="P8" s="11"/>
      <c r="Q8" s="11"/>
      <c r="R8" s="11"/>
      <c r="S8" s="11"/>
      <c r="T8" s="15"/>
      <c r="U8" s="16">
        <f>COUNT(C8:D8,E8,F8,G8,H8,I8,J8,K8,L8,M8,N8,O8,P8,Q8,R8,S8,T8)</f>
        <v>0</v>
      </c>
      <c r="V8" s="13" t="e">
        <f t="shared" si="0"/>
        <v>#DIV/0!</v>
      </c>
      <c r="W8" s="14"/>
    </row>
    <row r="9" spans="1:23" ht="15.95" customHeight="1">
      <c r="A9" s="86"/>
      <c r="B9" s="87"/>
      <c r="C9" s="61"/>
      <c r="D9" s="15"/>
      <c r="E9" s="15"/>
      <c r="F9" s="15"/>
      <c r="G9" s="20"/>
      <c r="H9" s="15"/>
      <c r="I9" s="15"/>
      <c r="J9" s="15"/>
      <c r="K9" s="15"/>
      <c r="L9" s="15"/>
      <c r="M9" s="15"/>
      <c r="N9" s="15"/>
      <c r="O9" s="11"/>
      <c r="P9" s="11"/>
      <c r="Q9" s="11"/>
      <c r="R9" s="11"/>
      <c r="S9" s="11"/>
      <c r="T9" s="10"/>
      <c r="U9" s="16">
        <f>COUNT(C9:D9,E9,F9,G9,H9,I9,J9,K9,L9,M9,N9,O9,P9,Q9,R9,S9,T9)</f>
        <v>0</v>
      </c>
      <c r="V9" s="13" t="e">
        <f t="shared" si="0"/>
        <v>#DIV/0!</v>
      </c>
      <c r="W9" s="14"/>
    </row>
    <row r="10" spans="1:23" ht="15.95" customHeight="1">
      <c r="A10" s="86"/>
      <c r="B10" s="87"/>
      <c r="C10" s="61"/>
      <c r="D10" s="10"/>
      <c r="E10" s="10"/>
      <c r="F10" s="10"/>
      <c r="G10" s="10"/>
      <c r="H10" s="10"/>
      <c r="I10" s="10"/>
      <c r="J10" s="15"/>
      <c r="K10" s="15"/>
      <c r="L10" s="15"/>
      <c r="M10" s="15"/>
      <c r="N10" s="15"/>
      <c r="O10" s="15"/>
      <c r="P10" s="15"/>
      <c r="Q10" s="11"/>
      <c r="R10" s="11"/>
      <c r="S10" s="11"/>
      <c r="T10" s="11"/>
      <c r="U10" s="16">
        <f>COUNT(C10:T10)</f>
        <v>0</v>
      </c>
      <c r="V10" s="13" t="e">
        <f t="shared" si="0"/>
        <v>#DIV/0!</v>
      </c>
      <c r="W10" s="14"/>
    </row>
    <row r="11" spans="1:23" ht="15.95" customHeight="1">
      <c r="A11" s="86"/>
      <c r="B11" s="87"/>
      <c r="C11" s="58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1"/>
      <c r="Q11" s="11"/>
      <c r="R11" s="11"/>
      <c r="S11" s="11"/>
      <c r="T11" s="11"/>
      <c r="U11" s="16">
        <f t="shared" ref="U11:U16" si="1">COUNT(C11:D11,E11,F11,G11,H11,I11,J11,K11,L11,M11,N11,O11,P11,Q11,R11,S11,T11)</f>
        <v>0</v>
      </c>
      <c r="V11" s="13" t="e">
        <f t="shared" si="0"/>
        <v>#DIV/0!</v>
      </c>
      <c r="W11" s="14"/>
    </row>
    <row r="12" spans="1:23" ht="15.95" customHeight="1">
      <c r="A12" s="86"/>
      <c r="B12" s="87"/>
      <c r="C12" s="34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6">
        <f t="shared" si="1"/>
        <v>0</v>
      </c>
      <c r="V12" s="13" t="e">
        <f t="shared" si="0"/>
        <v>#DIV/0!</v>
      </c>
      <c r="W12" s="14"/>
    </row>
    <row r="13" spans="1:23" ht="15.95" customHeight="1">
      <c r="A13" s="86"/>
      <c r="B13" s="87"/>
      <c r="C13" s="46"/>
      <c r="D13" s="11"/>
      <c r="E13" s="11"/>
      <c r="F13" s="11"/>
      <c r="G13" s="11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6">
        <f t="shared" si="1"/>
        <v>0</v>
      </c>
      <c r="V13" s="13" t="e">
        <f t="shared" si="0"/>
        <v>#DIV/0!</v>
      </c>
      <c r="W13" s="14"/>
    </row>
    <row r="14" spans="1:23" ht="15.95" customHeight="1">
      <c r="A14" s="86"/>
      <c r="B14" s="87"/>
      <c r="C14" s="46"/>
      <c r="D14" s="11"/>
      <c r="E14" s="11"/>
      <c r="F14" s="11"/>
      <c r="G14" s="11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6">
        <f t="shared" si="1"/>
        <v>0</v>
      </c>
      <c r="V14" s="13" t="e">
        <f t="shared" si="0"/>
        <v>#DIV/0!</v>
      </c>
      <c r="W14" s="14"/>
    </row>
    <row r="15" spans="1:23" ht="15.95" customHeight="1">
      <c r="A15" s="86"/>
      <c r="B15" s="87"/>
      <c r="C15" s="58"/>
      <c r="D15" s="15"/>
      <c r="E15" s="15"/>
      <c r="F15" s="15"/>
      <c r="G15" s="20"/>
      <c r="H15" s="15"/>
      <c r="I15" s="15"/>
      <c r="J15" s="15"/>
      <c r="K15" s="15"/>
      <c r="L15" s="15"/>
      <c r="M15" s="15"/>
      <c r="N15" s="15"/>
      <c r="O15" s="11"/>
      <c r="P15" s="11"/>
      <c r="Q15" s="11"/>
      <c r="R15" s="11"/>
      <c r="S15" s="11"/>
      <c r="T15" s="15"/>
      <c r="U15" s="16">
        <f t="shared" si="1"/>
        <v>0</v>
      </c>
      <c r="V15" s="13" t="e">
        <f t="shared" si="0"/>
        <v>#DIV/0!</v>
      </c>
      <c r="W15" s="14"/>
    </row>
    <row r="16" spans="1:23" ht="15.95" customHeight="1">
      <c r="A16" s="86"/>
      <c r="B16" s="87"/>
      <c r="C16" s="46"/>
      <c r="D16" s="11"/>
      <c r="E16" s="11"/>
      <c r="F16" s="11"/>
      <c r="G16" s="11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6">
        <f t="shared" si="1"/>
        <v>0</v>
      </c>
      <c r="V16" s="13" t="e">
        <f t="shared" si="0"/>
        <v>#DIV/0!</v>
      </c>
      <c r="W16" s="14"/>
    </row>
    <row r="17" spans="1:23" ht="15.95" customHeight="1">
      <c r="A17" s="86"/>
      <c r="B17" s="87"/>
      <c r="C17" s="34"/>
      <c r="D17" s="11"/>
      <c r="E17" s="10"/>
      <c r="F17" s="10"/>
      <c r="G17" s="10"/>
      <c r="H17" s="10"/>
      <c r="I17" s="10"/>
      <c r="J17" s="15"/>
      <c r="K17" s="15"/>
      <c r="L17" s="15"/>
      <c r="M17" s="15"/>
      <c r="N17" s="15"/>
      <c r="O17" s="15"/>
      <c r="P17" s="15"/>
      <c r="Q17" s="11"/>
      <c r="R17" s="11"/>
      <c r="S17" s="11"/>
      <c r="T17" s="11"/>
      <c r="U17" s="16">
        <f>COUNT(C17:T17)</f>
        <v>0</v>
      </c>
      <c r="V17" s="13" t="e">
        <f t="shared" si="0"/>
        <v>#DIV/0!</v>
      </c>
      <c r="W17" s="14"/>
    </row>
    <row r="18" spans="1:23" ht="15.95" customHeight="1">
      <c r="A18" s="86"/>
      <c r="B18" s="87"/>
      <c r="C18" s="34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6">
        <f>COUNT(C18:D18,E18,F18,G18,H18,I18,J18,K18,L18,M18,N18,O18,P18,Q18,R18,S18,T18)</f>
        <v>0</v>
      </c>
      <c r="V18" s="13" t="e">
        <f t="shared" si="0"/>
        <v>#DIV/0!</v>
      </c>
      <c r="W18" s="14"/>
    </row>
    <row r="19" spans="1:23" ht="15.95" customHeight="1">
      <c r="A19" s="86"/>
      <c r="B19" s="87"/>
      <c r="C19" s="58"/>
      <c r="D19" s="15"/>
      <c r="E19" s="15"/>
      <c r="F19" s="15"/>
      <c r="G19" s="20"/>
      <c r="H19" s="15"/>
      <c r="I19" s="15"/>
      <c r="J19" s="15"/>
      <c r="K19" s="15"/>
      <c r="L19" s="15"/>
      <c r="M19" s="15"/>
      <c r="N19" s="15"/>
      <c r="O19" s="11"/>
      <c r="P19" s="11"/>
      <c r="Q19" s="11"/>
      <c r="R19" s="11"/>
      <c r="S19" s="11"/>
      <c r="T19" s="15"/>
      <c r="U19" s="16">
        <f>COUNT(C19:D19,E19,F19,G19,H19,I19,J19,K19,L19,M19,N19,O19,P19,Q19,R19,S19,T19)</f>
        <v>0</v>
      </c>
      <c r="V19" s="13" t="e">
        <f t="shared" si="0"/>
        <v>#DIV/0!</v>
      </c>
      <c r="W19" s="14"/>
    </row>
    <row r="20" spans="1:23" ht="15.95" customHeight="1">
      <c r="A20" s="86"/>
      <c r="B20" s="87"/>
      <c r="C20" s="58"/>
      <c r="D20" s="10"/>
      <c r="E20" s="10"/>
      <c r="F20" s="10"/>
      <c r="G20" s="10"/>
      <c r="H20" s="15"/>
      <c r="I20" s="15"/>
      <c r="J20" s="15"/>
      <c r="K20" s="15"/>
      <c r="L20" s="15"/>
      <c r="M20" s="15"/>
      <c r="N20" s="15"/>
      <c r="O20" s="15"/>
      <c r="P20" s="11"/>
      <c r="Q20" s="11"/>
      <c r="R20" s="11"/>
      <c r="S20" s="11"/>
      <c r="T20" s="11"/>
      <c r="U20" s="16">
        <f>COUNT(C20:D20,E20,F20,G20,H20,I20,J20,K20,L20,M20,N20,O20,P20,Q20,R20,S20,T20)</f>
        <v>0</v>
      </c>
      <c r="V20" s="13" t="e">
        <f t="shared" si="0"/>
        <v>#DIV/0!</v>
      </c>
      <c r="W20" s="14"/>
    </row>
    <row r="21" spans="1:23" ht="15.95" customHeight="1">
      <c r="A21" s="86"/>
      <c r="B21" s="87"/>
      <c r="C21" s="58"/>
      <c r="D21" s="15"/>
      <c r="E21" s="15"/>
      <c r="F21" s="15"/>
      <c r="G21" s="20"/>
      <c r="H21" s="15"/>
      <c r="I21" s="15"/>
      <c r="J21" s="15"/>
      <c r="K21" s="15"/>
      <c r="L21" s="15"/>
      <c r="M21" s="15"/>
      <c r="N21" s="15"/>
      <c r="O21" s="11"/>
      <c r="P21" s="11"/>
      <c r="Q21" s="11"/>
      <c r="R21" s="11"/>
      <c r="S21" s="11"/>
      <c r="T21" s="15"/>
      <c r="U21" s="16">
        <f>COUNT(C21:D21,E21,F21,G21,H21,I21,J21,K21,L21,M21,N21,O21,P21,Q21,R21,S21,T21)</f>
        <v>0</v>
      </c>
      <c r="V21" s="13" t="e">
        <f t="shared" si="0"/>
        <v>#DIV/0!</v>
      </c>
      <c r="W21" s="14"/>
    </row>
    <row r="22" spans="1:23" ht="15.95" customHeight="1">
      <c r="A22" s="86"/>
      <c r="B22" s="87"/>
      <c r="C22" s="46"/>
      <c r="D22" s="19"/>
      <c r="E22" s="19"/>
      <c r="F22" s="19"/>
      <c r="G22" s="20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6">
        <f>COUNT(C22:D22,E22,F22,G22,H22,I22,J22,K22,L22,M22,N22,O22,P22,Q22,R22,S22,T22)</f>
        <v>0</v>
      </c>
      <c r="V22" s="13" t="e">
        <f t="shared" si="0"/>
        <v>#DIV/0!</v>
      </c>
      <c r="W22" s="14"/>
    </row>
    <row r="23" spans="1:23" ht="15.95" customHeight="1">
      <c r="A23" s="86"/>
      <c r="B23" s="87"/>
      <c r="C23" s="61"/>
      <c r="D23" s="10"/>
      <c r="E23" s="10"/>
      <c r="F23" s="10"/>
      <c r="G23" s="10"/>
      <c r="H23" s="10"/>
      <c r="I23" s="10"/>
      <c r="J23" s="15"/>
      <c r="K23" s="15"/>
      <c r="L23" s="15"/>
      <c r="M23" s="15"/>
      <c r="N23" s="15"/>
      <c r="O23" s="15"/>
      <c r="P23" s="15"/>
      <c r="Q23" s="11"/>
      <c r="R23" s="11"/>
      <c r="S23" s="11"/>
      <c r="T23" s="11"/>
      <c r="U23" s="16">
        <f>COUNT(C23:T23)</f>
        <v>0</v>
      </c>
      <c r="V23" s="13" t="e">
        <f t="shared" si="0"/>
        <v>#DIV/0!</v>
      </c>
      <c r="W23" s="14"/>
    </row>
    <row r="24" spans="1:23" ht="15.95" customHeight="1">
      <c r="A24" s="86"/>
      <c r="B24" s="87"/>
      <c r="C24" s="34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6">
        <f>COUNT(C24:D24,E24,F24,G24,H24,I24,J24,K24,L24,M24,N24,O24,P24,Q24,R24,S24,T24)</f>
        <v>0</v>
      </c>
      <c r="V24" s="13" t="e">
        <f t="shared" si="0"/>
        <v>#DIV/0!</v>
      </c>
      <c r="W24" s="14"/>
    </row>
    <row r="25" spans="1:23" ht="15.95" customHeight="1">
      <c r="A25" s="86"/>
      <c r="B25" s="87"/>
      <c r="C25" s="34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6">
        <f>COUNT(C25:D25,E25,F25,G25,H25,I25,J25,K25,L25,M25,N25,O25,P25,Q25,R25,S25,T25)</f>
        <v>0</v>
      </c>
      <c r="V25" s="13" t="e">
        <f t="shared" ref="V25" si="2">AVERAGE(C25:T25)*2</f>
        <v>#DIV/0!</v>
      </c>
      <c r="W25" s="14"/>
    </row>
    <row r="26" spans="1:23" ht="15.95" customHeight="1">
      <c r="A26" s="86"/>
      <c r="B26" s="87"/>
      <c r="C26" s="58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1"/>
      <c r="Q26" s="11"/>
      <c r="R26" s="11"/>
      <c r="S26" s="11"/>
      <c r="T26" s="11"/>
      <c r="U26" s="16">
        <f>COUNT(C26:D26,E26,F26,G26,H26,I26,J26,K26,L26,M26,N26,O26,P26,Q26,R26,S26,T26)</f>
        <v>0</v>
      </c>
      <c r="V26" s="13" t="e">
        <f t="shared" ref="V26:V44" si="3">AVERAGE(C26:T26)*2</f>
        <v>#DIV/0!</v>
      </c>
      <c r="W26" s="14"/>
    </row>
    <row r="27" spans="1:23" ht="15.95" customHeight="1">
      <c r="A27" s="86"/>
      <c r="B27" s="87"/>
      <c r="C27" s="46"/>
      <c r="D27" s="19"/>
      <c r="E27" s="19"/>
      <c r="F27" s="19"/>
      <c r="G27" s="28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6">
        <f>COUNT(C27:D27,E27,F27,G27,H27,I27,J27,K27,L27,M27,N27,O27,P27,Q27,R27,S27,T27)</f>
        <v>0</v>
      </c>
      <c r="V27" s="13" t="e">
        <f t="shared" si="3"/>
        <v>#DIV/0!</v>
      </c>
      <c r="W27" s="14"/>
    </row>
    <row r="28" spans="1:23" ht="15.95" customHeight="1">
      <c r="A28" s="86"/>
      <c r="B28" s="87"/>
      <c r="C28" s="61"/>
      <c r="D28" s="10"/>
      <c r="E28" s="10"/>
      <c r="F28" s="10"/>
      <c r="G28" s="10"/>
      <c r="H28" s="10"/>
      <c r="I28" s="10"/>
      <c r="J28" s="15"/>
      <c r="K28" s="15"/>
      <c r="L28" s="15"/>
      <c r="M28" s="15"/>
      <c r="N28" s="15"/>
      <c r="O28" s="15"/>
      <c r="P28" s="15"/>
      <c r="Q28" s="11"/>
      <c r="R28" s="11"/>
      <c r="S28" s="11"/>
      <c r="T28" s="11"/>
      <c r="U28" s="16">
        <f>COUNT(C28:T28)</f>
        <v>0</v>
      </c>
      <c r="V28" s="13" t="e">
        <f t="shared" si="3"/>
        <v>#DIV/0!</v>
      </c>
      <c r="W28" s="14"/>
    </row>
    <row r="29" spans="1:23" ht="15.95" customHeight="1">
      <c r="A29" s="86"/>
      <c r="B29" s="87"/>
      <c r="C29" s="58"/>
      <c r="D29" s="15"/>
      <c r="E29" s="15"/>
      <c r="F29" s="15"/>
      <c r="G29" s="20"/>
      <c r="H29" s="15"/>
      <c r="I29" s="15"/>
      <c r="J29" s="15"/>
      <c r="K29" s="15"/>
      <c r="L29" s="15"/>
      <c r="M29" s="15"/>
      <c r="N29" s="15"/>
      <c r="O29" s="11"/>
      <c r="P29" s="11"/>
      <c r="Q29" s="11"/>
      <c r="R29" s="11"/>
      <c r="S29" s="11"/>
      <c r="T29" s="15"/>
      <c r="U29" s="16">
        <f>COUNT(C29:D29,E29,F29,G29,H29,I29,J29,K29,L29,M29,N29,O29,P29,Q29,R29,S29,T29)</f>
        <v>0</v>
      </c>
      <c r="V29" s="13" t="e">
        <f t="shared" si="3"/>
        <v>#DIV/0!</v>
      </c>
      <c r="W29" s="14"/>
    </row>
    <row r="30" spans="1:23" ht="15.95" customHeight="1">
      <c r="A30" s="90"/>
      <c r="B30" s="73"/>
      <c r="C30" s="46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6">
        <f>COUNT(C30:D30,E30,F30,G30,H30,I30,J30,K30,L30,M30,N30,O30,P30,Q30,R30,S30,T30)</f>
        <v>0</v>
      </c>
      <c r="V30" s="13" t="e">
        <f t="shared" si="3"/>
        <v>#DIV/0!</v>
      </c>
      <c r="W30" s="14"/>
    </row>
    <row r="31" spans="1:23" ht="15.95" customHeight="1">
      <c r="A31" s="86"/>
      <c r="B31" s="87"/>
      <c r="C31" s="58"/>
      <c r="D31" s="18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1"/>
      <c r="Q31" s="11"/>
      <c r="R31" s="11"/>
      <c r="S31" s="11"/>
      <c r="T31" s="11"/>
      <c r="U31" s="16">
        <f>COUNT(C31:T31)</f>
        <v>0</v>
      </c>
      <c r="V31" s="13" t="e">
        <f t="shared" si="3"/>
        <v>#DIV/0!</v>
      </c>
      <c r="W31" s="14"/>
    </row>
    <row r="32" spans="1:23" ht="15.95" customHeight="1">
      <c r="A32" s="86"/>
      <c r="B32" s="87"/>
      <c r="C32" s="46"/>
      <c r="D32" s="19"/>
      <c r="E32" s="19"/>
      <c r="F32" s="19"/>
      <c r="G32" s="20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6">
        <f>COUNT(C32:D32,E32,F32,G32,H32,I32,J32,K32,L32,M32,N32,O32,P32,Q32,R32,S32,T32)</f>
        <v>0</v>
      </c>
      <c r="V32" s="13" t="e">
        <f t="shared" si="3"/>
        <v>#DIV/0!</v>
      </c>
      <c r="W32" s="14"/>
    </row>
    <row r="33" spans="1:23" ht="15.95" customHeight="1">
      <c r="A33" s="90"/>
      <c r="B33" s="73"/>
      <c r="C33" s="46"/>
      <c r="D33" s="19"/>
      <c r="E33" s="19"/>
      <c r="F33" s="19"/>
      <c r="G33" s="20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6">
        <f>COUNT(C33:D33,E33,F33,G33,H33,I33,J33,K33,L33,M33,N33,O33,P33,Q33,R33,S33,T33)</f>
        <v>0</v>
      </c>
      <c r="V33" s="13" t="e">
        <f t="shared" si="3"/>
        <v>#DIV/0!</v>
      </c>
      <c r="W33" s="14"/>
    </row>
    <row r="34" spans="1:23" ht="15.95" customHeight="1">
      <c r="A34" s="86"/>
      <c r="B34" s="87"/>
      <c r="C34" s="58"/>
      <c r="D34" s="15"/>
      <c r="E34" s="15"/>
      <c r="F34" s="15"/>
      <c r="G34" s="20"/>
      <c r="H34" s="15"/>
      <c r="I34" s="15"/>
      <c r="J34" s="15"/>
      <c r="K34" s="15"/>
      <c r="L34" s="15"/>
      <c r="M34" s="15"/>
      <c r="N34" s="15"/>
      <c r="O34" s="11"/>
      <c r="P34" s="11"/>
      <c r="Q34" s="11"/>
      <c r="R34" s="11"/>
      <c r="S34" s="11"/>
      <c r="T34" s="15"/>
      <c r="U34" s="16">
        <f>COUNT(C34:D34,E34,F34,G34,H34,I34,J34,K34,L34,M34,N34,O34,P34,Q34,R34,S34,T34)</f>
        <v>0</v>
      </c>
      <c r="V34" s="13" t="e">
        <f t="shared" si="3"/>
        <v>#DIV/0!</v>
      </c>
      <c r="W34" s="14"/>
    </row>
    <row r="35" spans="1:23" ht="15.95" customHeight="1">
      <c r="A35" s="86"/>
      <c r="B35" s="87"/>
      <c r="C35" s="61"/>
      <c r="D35" s="10"/>
      <c r="E35" s="10"/>
      <c r="F35" s="10"/>
      <c r="G35" s="10"/>
      <c r="H35" s="10"/>
      <c r="I35" s="10"/>
      <c r="J35" s="15"/>
      <c r="K35" s="15"/>
      <c r="L35" s="15"/>
      <c r="M35" s="15"/>
      <c r="N35" s="15"/>
      <c r="O35" s="15"/>
      <c r="P35" s="15"/>
      <c r="Q35" s="11"/>
      <c r="R35" s="11"/>
      <c r="S35" s="11"/>
      <c r="T35" s="11"/>
      <c r="U35" s="16">
        <f>COUNT(C35:T35)</f>
        <v>0</v>
      </c>
      <c r="V35" s="13" t="e">
        <f t="shared" si="3"/>
        <v>#DIV/0!</v>
      </c>
      <c r="W35" s="14"/>
    </row>
    <row r="36" spans="1:23" ht="15.95" customHeight="1">
      <c r="A36" s="86"/>
      <c r="B36" s="87"/>
      <c r="C36" s="58"/>
      <c r="D36" s="10"/>
      <c r="E36" s="10"/>
      <c r="F36" s="10"/>
      <c r="G36" s="10"/>
      <c r="H36" s="15"/>
      <c r="I36" s="15"/>
      <c r="J36" s="15"/>
      <c r="K36" s="15"/>
      <c r="L36" s="15"/>
      <c r="M36" s="15"/>
      <c r="N36" s="15"/>
      <c r="O36" s="15"/>
      <c r="P36" s="11"/>
      <c r="Q36" s="11"/>
      <c r="R36" s="11"/>
      <c r="S36" s="11"/>
      <c r="T36" s="11"/>
      <c r="U36" s="16">
        <f>COUNT(C36:D36,E36,F36,G36,H36,I36,J36,K36,L36,M36,N36,O36,P36,Q36,R36,S36,T36)</f>
        <v>0</v>
      </c>
      <c r="V36" s="13" t="e">
        <f t="shared" si="3"/>
        <v>#DIV/0!</v>
      </c>
      <c r="W36" s="14"/>
    </row>
    <row r="37" spans="1:23" ht="15.95" customHeight="1">
      <c r="A37" s="86"/>
      <c r="B37" s="87"/>
      <c r="C37" s="34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6">
        <f>COUNT(C37:D37,E37,F37,G37,H37,I37,J37,K37,L37,M37,N37,O37,P37,Q37,R37,S37,T37)</f>
        <v>0</v>
      </c>
      <c r="V37" s="13" t="e">
        <f t="shared" si="3"/>
        <v>#DIV/0!</v>
      </c>
      <c r="W37" s="14"/>
    </row>
    <row r="38" spans="1:23" ht="15.95" customHeight="1">
      <c r="A38" s="86"/>
      <c r="B38" s="87"/>
      <c r="C38" s="46"/>
      <c r="D38" s="19"/>
      <c r="E38" s="19"/>
      <c r="F38" s="19"/>
      <c r="G38" s="20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6">
        <f>COUNT(C38:D38,E38,F38,G38,H38,I38,J38,K38,L38,M38,N38,O38,P38,Q38,R38,S38,T38)</f>
        <v>0</v>
      </c>
      <c r="V38" s="13" t="e">
        <f t="shared" si="3"/>
        <v>#DIV/0!</v>
      </c>
      <c r="W38" s="14"/>
    </row>
    <row r="39" spans="1:23" ht="15.95" customHeight="1">
      <c r="A39" s="86"/>
      <c r="B39" s="87"/>
      <c r="C39" s="61"/>
      <c r="D39" s="10"/>
      <c r="E39" s="10"/>
      <c r="F39" s="10"/>
      <c r="G39" s="10"/>
      <c r="H39" s="10"/>
      <c r="I39" s="10"/>
      <c r="J39" s="15"/>
      <c r="K39" s="15"/>
      <c r="L39" s="15"/>
      <c r="M39" s="15"/>
      <c r="N39" s="15"/>
      <c r="O39" s="15"/>
      <c r="P39" s="15"/>
      <c r="Q39" s="11"/>
      <c r="R39" s="11"/>
      <c r="S39" s="11"/>
      <c r="T39" s="11"/>
      <c r="U39" s="16">
        <f>COUNT(C39:T39)</f>
        <v>0</v>
      </c>
      <c r="V39" s="13" t="e">
        <f t="shared" si="3"/>
        <v>#DIV/0!</v>
      </c>
      <c r="W39" s="14"/>
    </row>
    <row r="40" spans="1:23" ht="15.95" customHeight="1">
      <c r="A40" s="86"/>
      <c r="B40" s="87"/>
      <c r="C40" s="46"/>
      <c r="D40" s="19"/>
      <c r="E40" s="19"/>
      <c r="F40" s="19"/>
      <c r="G40" s="20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6">
        <f>COUNT(C40:D40,E40,F40,G40,H40,I40,J40,K40,L40,M40,N40,O40,P40,Q40,R40,S40,T40)</f>
        <v>0</v>
      </c>
      <c r="V40" s="13" t="e">
        <f t="shared" si="3"/>
        <v>#DIV/0!</v>
      </c>
      <c r="W40" s="14"/>
    </row>
    <row r="41" spans="1:23" ht="15.95" customHeight="1">
      <c r="A41" s="86"/>
      <c r="B41" s="87"/>
      <c r="C41" s="61"/>
      <c r="D41" s="10"/>
      <c r="E41" s="10"/>
      <c r="F41" s="10"/>
      <c r="G41" s="10"/>
      <c r="H41" s="10"/>
      <c r="I41" s="10"/>
      <c r="J41" s="15"/>
      <c r="K41" s="15"/>
      <c r="L41" s="15"/>
      <c r="M41" s="15"/>
      <c r="N41" s="15"/>
      <c r="O41" s="15"/>
      <c r="P41" s="15"/>
      <c r="Q41" s="11"/>
      <c r="R41" s="11"/>
      <c r="S41" s="11"/>
      <c r="T41" s="11"/>
      <c r="U41" s="16">
        <f>COUNT(C41:T41)</f>
        <v>0</v>
      </c>
      <c r="V41" s="13" t="e">
        <f t="shared" si="3"/>
        <v>#DIV/0!</v>
      </c>
      <c r="W41" s="14"/>
    </row>
    <row r="42" spans="1:23" ht="15.95" customHeight="1">
      <c r="A42" s="86"/>
      <c r="B42" s="87"/>
      <c r="C42" s="46"/>
      <c r="D42" s="11"/>
      <c r="E42" s="11"/>
      <c r="F42" s="11"/>
      <c r="G42" s="11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6">
        <f>COUNT(C42:D42,E42,F42,G42,H42,I42,J42,K42,L42,M42,N42,O42,P42,Q42,R42,S42,T42)</f>
        <v>0</v>
      </c>
      <c r="V42" s="13" t="e">
        <f t="shared" si="3"/>
        <v>#DIV/0!</v>
      </c>
      <c r="W42" s="14"/>
    </row>
    <row r="43" spans="1:23" ht="15.95" customHeight="1">
      <c r="A43" s="86"/>
      <c r="B43" s="87"/>
      <c r="C43" s="46"/>
      <c r="D43" s="11"/>
      <c r="E43" s="11"/>
      <c r="F43" s="11"/>
      <c r="G43" s="11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6">
        <f>COUNT(C43:D43,E43,F43,G43,H43,I43,J43,K43,L43,M43,N43,O43,P43,Q43,R43,S43,T43)</f>
        <v>0</v>
      </c>
      <c r="V43" s="13" t="e">
        <f t="shared" si="3"/>
        <v>#DIV/0!</v>
      </c>
      <c r="W43" s="14"/>
    </row>
    <row r="44" spans="1:23" ht="15.95" customHeight="1">
      <c r="A44" s="86"/>
      <c r="B44" s="87"/>
      <c r="C44" s="58"/>
      <c r="D44" s="15"/>
      <c r="E44" s="15"/>
      <c r="F44" s="15"/>
      <c r="G44" s="20"/>
      <c r="H44" s="15"/>
      <c r="I44" s="15"/>
      <c r="J44" s="15"/>
      <c r="K44" s="15"/>
      <c r="L44" s="15"/>
      <c r="M44" s="15"/>
      <c r="N44" s="15"/>
      <c r="O44" s="11"/>
      <c r="P44" s="11"/>
      <c r="Q44" s="11"/>
      <c r="R44" s="11"/>
      <c r="S44" s="11"/>
      <c r="T44" s="15"/>
      <c r="U44" s="16">
        <f>COUNT(C44:D44,E44,F44,G44,H44,I44,J44,K44,L44,M44,N44,O44,P44,Q44,R44,S44,T44)</f>
        <v>0</v>
      </c>
      <c r="V44" s="13" t="e">
        <f t="shared" si="3"/>
        <v>#DIV/0!</v>
      </c>
      <c r="W44" s="14"/>
    </row>
    <row r="45" spans="1:23" ht="15.95" customHeight="1">
      <c r="A45" s="86"/>
      <c r="B45" s="87"/>
      <c r="C45" s="46"/>
      <c r="D45" s="11"/>
      <c r="E45" s="11"/>
      <c r="F45" s="11"/>
      <c r="G45" s="11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6">
        <f>COUNT(C45:D45,E45,F45,G45,H45,I45,J45,K45,L45,M45,N45,O45,P45,Q45,R45,S45,T45)</f>
        <v>0</v>
      </c>
      <c r="V45" s="13" t="e">
        <f t="shared" ref="V45" si="4">AVERAGE(C45:T45)*2</f>
        <v>#DIV/0!</v>
      </c>
      <c r="W45" s="14"/>
    </row>
    <row r="46" spans="1:23" ht="15.95" customHeight="1">
      <c r="A46" s="86"/>
      <c r="B46" s="87"/>
      <c r="C46" s="46"/>
      <c r="D46" s="11"/>
      <c r="E46" s="11"/>
      <c r="F46" s="11"/>
      <c r="G46" s="11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6">
        <f t="shared" ref="U46:U53" si="5">COUNT(C46:D46,E46,F46,G46,H46,I46,J46,K46,L46,M46,N46,O46,P46,Q46,R46,S46,T46)</f>
        <v>0</v>
      </c>
      <c r="V46" s="13" t="e">
        <f t="shared" ref="V46:V64" si="6">AVERAGE(C46:T46)*2</f>
        <v>#DIV/0!</v>
      </c>
      <c r="W46" s="14"/>
    </row>
    <row r="47" spans="1:23" ht="15.95" customHeight="1">
      <c r="A47" s="90"/>
      <c r="B47" s="73"/>
      <c r="C47" s="46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6">
        <f t="shared" si="5"/>
        <v>0</v>
      </c>
      <c r="V47" s="13" t="e">
        <f t="shared" si="6"/>
        <v>#DIV/0!</v>
      </c>
      <c r="W47" s="14"/>
    </row>
    <row r="48" spans="1:23" ht="15.95" customHeight="1">
      <c r="A48" s="90"/>
      <c r="B48" s="73"/>
      <c r="C48" s="46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6">
        <f t="shared" si="5"/>
        <v>0</v>
      </c>
      <c r="V48" s="13" t="e">
        <f t="shared" si="6"/>
        <v>#DIV/0!</v>
      </c>
      <c r="W48" s="14"/>
    </row>
    <row r="49" spans="1:23" ht="15.95" customHeight="1">
      <c r="A49" s="86"/>
      <c r="B49" s="87"/>
      <c r="C49" s="34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6">
        <f t="shared" si="5"/>
        <v>0</v>
      </c>
      <c r="V49" s="13" t="e">
        <f t="shared" si="6"/>
        <v>#DIV/0!</v>
      </c>
      <c r="W49" s="14"/>
    </row>
    <row r="50" spans="1:23" ht="15.95" customHeight="1">
      <c r="A50" s="86"/>
      <c r="B50" s="87"/>
      <c r="C50" s="34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6">
        <f t="shared" si="5"/>
        <v>0</v>
      </c>
      <c r="V50" s="13" t="e">
        <f t="shared" si="6"/>
        <v>#DIV/0!</v>
      </c>
      <c r="W50" s="14"/>
    </row>
    <row r="51" spans="1:23" ht="15.95" customHeight="1">
      <c r="A51" s="86"/>
      <c r="B51" s="87"/>
      <c r="C51" s="58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1"/>
      <c r="Q51" s="11"/>
      <c r="R51" s="11"/>
      <c r="S51" s="11"/>
      <c r="T51" s="11"/>
      <c r="U51" s="16">
        <f t="shared" si="5"/>
        <v>0</v>
      </c>
      <c r="V51" s="13" t="e">
        <f t="shared" si="6"/>
        <v>#DIV/0!</v>
      </c>
      <c r="W51" s="14"/>
    </row>
    <row r="52" spans="1:23" ht="15.95" customHeight="1">
      <c r="A52" s="90"/>
      <c r="B52" s="73"/>
      <c r="C52" s="46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6">
        <f t="shared" si="5"/>
        <v>0</v>
      </c>
      <c r="V52" s="13" t="e">
        <f t="shared" si="6"/>
        <v>#DIV/0!</v>
      </c>
      <c r="W52" s="14"/>
    </row>
    <row r="53" spans="1:23" ht="15.95" customHeight="1">
      <c r="A53" s="86"/>
      <c r="B53" s="87"/>
      <c r="C53" s="58"/>
      <c r="D53" s="15"/>
      <c r="E53" s="15"/>
      <c r="F53" s="15"/>
      <c r="G53" s="20"/>
      <c r="H53" s="15"/>
      <c r="I53" s="15"/>
      <c r="J53" s="15"/>
      <c r="K53" s="15"/>
      <c r="L53" s="15"/>
      <c r="M53" s="15"/>
      <c r="N53" s="15"/>
      <c r="O53" s="11"/>
      <c r="P53" s="11"/>
      <c r="Q53" s="11"/>
      <c r="R53" s="11"/>
      <c r="S53" s="11"/>
      <c r="T53" s="15"/>
      <c r="U53" s="16">
        <f t="shared" si="5"/>
        <v>0</v>
      </c>
      <c r="V53" s="13" t="e">
        <f t="shared" si="6"/>
        <v>#DIV/0!</v>
      </c>
      <c r="W53" s="14"/>
    </row>
    <row r="54" spans="1:23" ht="15.95" customHeight="1">
      <c r="A54" s="86"/>
      <c r="B54" s="87"/>
      <c r="C54" s="61"/>
      <c r="D54" s="10"/>
      <c r="E54" s="10"/>
      <c r="F54" s="10"/>
      <c r="G54" s="10"/>
      <c r="H54" s="10"/>
      <c r="I54" s="10"/>
      <c r="J54" s="15"/>
      <c r="K54" s="15"/>
      <c r="L54" s="15"/>
      <c r="M54" s="15"/>
      <c r="N54" s="15"/>
      <c r="O54" s="15"/>
      <c r="P54" s="15"/>
      <c r="Q54" s="11"/>
      <c r="R54" s="11"/>
      <c r="S54" s="11"/>
      <c r="T54" s="11"/>
      <c r="U54" s="16">
        <f>COUNT(C54:T54)</f>
        <v>0</v>
      </c>
      <c r="V54" s="13" t="e">
        <f t="shared" si="6"/>
        <v>#DIV/0!</v>
      </c>
      <c r="W54" s="14"/>
    </row>
    <row r="55" spans="1:23" ht="15.95" customHeight="1">
      <c r="A55" s="90"/>
      <c r="B55" s="73"/>
      <c r="C55" s="46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6">
        <f>COUNT(C55:D55,E55,F55,G55,H55,I55,J55,K55,L55,M55,N55,O55,P55,Q55,R55,S55,T55)</f>
        <v>0</v>
      </c>
      <c r="V55" s="13" t="e">
        <f t="shared" si="6"/>
        <v>#DIV/0!</v>
      </c>
      <c r="W55" s="14"/>
    </row>
    <row r="56" spans="1:23" ht="15.95" customHeight="1">
      <c r="A56" s="86"/>
      <c r="B56" s="87"/>
      <c r="C56" s="61"/>
      <c r="D56" s="10"/>
      <c r="E56" s="10"/>
      <c r="F56" s="10"/>
      <c r="G56" s="10"/>
      <c r="H56" s="10"/>
      <c r="I56" s="10"/>
      <c r="J56" s="15"/>
      <c r="K56" s="15"/>
      <c r="L56" s="15"/>
      <c r="M56" s="15"/>
      <c r="N56" s="15"/>
      <c r="O56" s="15"/>
      <c r="P56" s="15"/>
      <c r="Q56" s="11"/>
      <c r="R56" s="11"/>
      <c r="S56" s="11"/>
      <c r="T56" s="11"/>
      <c r="U56" s="16">
        <f>COUNT(C56:T56)</f>
        <v>0</v>
      </c>
      <c r="V56" s="13" t="e">
        <f t="shared" si="6"/>
        <v>#DIV/0!</v>
      </c>
      <c r="W56" s="14"/>
    </row>
    <row r="57" spans="1:23" ht="15.95" customHeight="1">
      <c r="A57" s="86"/>
      <c r="B57" s="87"/>
      <c r="C57" s="58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1"/>
      <c r="Q57" s="11"/>
      <c r="R57" s="11"/>
      <c r="S57" s="11"/>
      <c r="T57" s="11"/>
      <c r="U57" s="16">
        <f>COUNT(C57:D57,E57,F57,G57,H57,I57,J57,K57,L57,M57,N57,O57,P57,Q57,R57,S57,T57)</f>
        <v>0</v>
      </c>
      <c r="V57" s="13" t="e">
        <f t="shared" si="6"/>
        <v>#DIV/0!</v>
      </c>
      <c r="W57" s="14"/>
    </row>
    <row r="58" spans="1:23" ht="15.95" customHeight="1">
      <c r="A58" s="86"/>
      <c r="B58" s="87"/>
      <c r="C58" s="61"/>
      <c r="D58" s="10"/>
      <c r="E58" s="10"/>
      <c r="F58" s="10"/>
      <c r="G58" s="10"/>
      <c r="H58" s="10"/>
      <c r="I58" s="10"/>
      <c r="J58" s="15"/>
      <c r="K58" s="15"/>
      <c r="L58" s="15"/>
      <c r="M58" s="15"/>
      <c r="N58" s="15"/>
      <c r="O58" s="15"/>
      <c r="P58" s="15"/>
      <c r="Q58" s="11"/>
      <c r="R58" s="11"/>
      <c r="S58" s="11"/>
      <c r="T58" s="11"/>
      <c r="U58" s="16">
        <f>COUNT(C58:T58)</f>
        <v>0</v>
      </c>
      <c r="V58" s="13" t="e">
        <f t="shared" si="6"/>
        <v>#DIV/0!</v>
      </c>
      <c r="W58" s="14"/>
    </row>
    <row r="59" spans="1:23" ht="15.95" customHeight="1">
      <c r="A59" s="86"/>
      <c r="B59" s="87"/>
      <c r="C59" s="58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1"/>
      <c r="Q59" s="11"/>
      <c r="R59" s="11"/>
      <c r="S59" s="11"/>
      <c r="T59" s="11"/>
      <c r="U59" s="16">
        <f>COUNT(C59:D59,E59,F59,G59,H59,I59,J59,K59,L59,M59,N59,O59,P59,Q59,R59,S59,T59)</f>
        <v>0</v>
      </c>
      <c r="V59" s="13" t="e">
        <f t="shared" si="6"/>
        <v>#DIV/0!</v>
      </c>
      <c r="W59" s="14"/>
    </row>
    <row r="60" spans="1:23" ht="15.95" customHeight="1">
      <c r="A60" s="86"/>
      <c r="B60" s="87"/>
      <c r="C60" s="58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1"/>
      <c r="Q60" s="11"/>
      <c r="R60" s="11"/>
      <c r="S60" s="11"/>
      <c r="T60" s="11"/>
      <c r="U60" s="16">
        <f>COUNT(C60:D60,E60,F60,G60,H60,I60,J60,K60,L60,M60,N60,O60,P60,Q60,R60,S60,T60)</f>
        <v>0</v>
      </c>
      <c r="V60" s="13" t="e">
        <f t="shared" si="6"/>
        <v>#DIV/0!</v>
      </c>
      <c r="W60" s="14"/>
    </row>
    <row r="61" spans="1:23" ht="15.95" customHeight="1">
      <c r="A61" s="86"/>
      <c r="B61" s="87"/>
      <c r="C61" s="58"/>
      <c r="D61" s="15"/>
      <c r="E61" s="15"/>
      <c r="F61" s="15"/>
      <c r="G61" s="20"/>
      <c r="H61" s="15"/>
      <c r="I61" s="15"/>
      <c r="J61" s="15"/>
      <c r="K61" s="15"/>
      <c r="L61" s="15"/>
      <c r="M61" s="15"/>
      <c r="N61" s="15"/>
      <c r="O61" s="11"/>
      <c r="P61" s="11"/>
      <c r="Q61" s="11"/>
      <c r="R61" s="11"/>
      <c r="S61" s="11"/>
      <c r="T61" s="15"/>
      <c r="U61" s="16">
        <f>COUNT(C61:D61,E61,F61,G61,H61,I61,J61,K61,L61,M61,N61,O61,P61,Q61,R61,S61,T61)</f>
        <v>0</v>
      </c>
      <c r="V61" s="13" t="e">
        <f t="shared" si="6"/>
        <v>#DIV/0!</v>
      </c>
      <c r="W61" s="14"/>
    </row>
    <row r="62" spans="1:23" ht="15.95" customHeight="1">
      <c r="A62" s="86"/>
      <c r="B62" s="87"/>
      <c r="C62" s="58"/>
      <c r="D62" s="10"/>
      <c r="E62" s="10"/>
      <c r="F62" s="10"/>
      <c r="G62" s="10"/>
      <c r="H62" s="15"/>
      <c r="I62" s="15"/>
      <c r="J62" s="15"/>
      <c r="K62" s="15"/>
      <c r="L62" s="15"/>
      <c r="M62" s="15"/>
      <c r="N62" s="15"/>
      <c r="O62" s="15"/>
      <c r="P62" s="11"/>
      <c r="Q62" s="11"/>
      <c r="R62" s="11"/>
      <c r="S62" s="11"/>
      <c r="T62" s="11"/>
      <c r="U62" s="16">
        <f>COUNT(C62:D62,E62,F62,G62,H62,I62,J62,K62,L62,M62,N62,O62,P62,Q62,R62,S62,T62)</f>
        <v>0</v>
      </c>
      <c r="V62" s="13" t="e">
        <f t="shared" si="6"/>
        <v>#DIV/0!</v>
      </c>
      <c r="W62" s="14"/>
    </row>
    <row r="63" spans="1:23" ht="15.95" customHeight="1">
      <c r="A63" s="86"/>
      <c r="B63" s="87"/>
      <c r="C63" s="58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1"/>
      <c r="Q63" s="11"/>
      <c r="R63" s="11"/>
      <c r="S63" s="11"/>
      <c r="T63" s="11"/>
      <c r="U63" s="16">
        <f>COUNT(C63:D63,E63,F63,G63,H63,I63,J63,K63,L63,M63,N63,O63,P63,Q63,R63,S63,T63)</f>
        <v>0</v>
      </c>
      <c r="V63" s="13" t="e">
        <f t="shared" si="6"/>
        <v>#DIV/0!</v>
      </c>
      <c r="W63" s="14"/>
    </row>
    <row r="64" spans="1:23" ht="15.95" customHeight="1">
      <c r="A64" s="86"/>
      <c r="B64" s="87"/>
      <c r="C64" s="61"/>
      <c r="D64" s="10"/>
      <c r="E64" s="10"/>
      <c r="F64" s="10"/>
      <c r="G64" s="10"/>
      <c r="H64" s="10"/>
      <c r="I64" s="10"/>
      <c r="J64" s="15"/>
      <c r="K64" s="15"/>
      <c r="L64" s="15"/>
      <c r="M64" s="15"/>
      <c r="N64" s="15"/>
      <c r="O64" s="15"/>
      <c r="P64" s="15"/>
      <c r="Q64" s="11"/>
      <c r="R64" s="11"/>
      <c r="S64" s="11"/>
      <c r="T64" s="11"/>
      <c r="U64" s="16">
        <f>COUNT(C64:T64)</f>
        <v>0</v>
      </c>
      <c r="V64" s="13" t="e">
        <f t="shared" si="6"/>
        <v>#DIV/0!</v>
      </c>
      <c r="W64" s="14"/>
    </row>
    <row r="65" spans="1:23" ht="15.95" customHeight="1">
      <c r="A65" s="86"/>
      <c r="B65" s="87"/>
      <c r="C65" s="61"/>
      <c r="D65" s="10"/>
      <c r="E65" s="10"/>
      <c r="F65" s="10"/>
      <c r="G65" s="10"/>
      <c r="H65" s="10"/>
      <c r="I65" s="10"/>
      <c r="J65" s="15"/>
      <c r="K65" s="15"/>
      <c r="L65" s="15"/>
      <c r="M65" s="15"/>
      <c r="N65" s="15"/>
      <c r="O65" s="15"/>
      <c r="P65" s="15"/>
      <c r="Q65" s="11"/>
      <c r="R65" s="11"/>
      <c r="S65" s="11"/>
      <c r="T65" s="11"/>
      <c r="U65" s="16">
        <f>COUNT(C65:T65)</f>
        <v>0</v>
      </c>
      <c r="V65" s="13" t="e">
        <f t="shared" ref="V65" si="7">AVERAGE(C65:T65)*2</f>
        <v>#DIV/0!</v>
      </c>
      <c r="W65" s="14"/>
    </row>
    <row r="66" spans="1:23" ht="15.95" customHeight="1">
      <c r="A66" s="86"/>
      <c r="B66" s="87"/>
      <c r="C66" s="58"/>
      <c r="D66" s="18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1"/>
      <c r="Q66" s="11"/>
      <c r="R66" s="11"/>
      <c r="S66" s="11"/>
      <c r="T66" s="11"/>
      <c r="U66" s="16">
        <f>COUNT(C66:T66)</f>
        <v>0</v>
      </c>
      <c r="V66" s="13" t="e">
        <f t="shared" ref="V66:V83" si="8">AVERAGE(C66:T66)*2</f>
        <v>#DIV/0!</v>
      </c>
      <c r="W66" s="14"/>
    </row>
    <row r="67" spans="1:23" ht="15.95" customHeight="1">
      <c r="A67" s="86"/>
      <c r="B67" s="87"/>
      <c r="C67" s="46"/>
      <c r="D67" s="11"/>
      <c r="E67" s="11"/>
      <c r="F67" s="11"/>
      <c r="G67" s="11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6">
        <f>COUNT(C67:D67,E67,F67,G67,H67,I67,J67,K67,L67,M67,N67,O67,P67,Q67,R67,S67,T67)</f>
        <v>0</v>
      </c>
      <c r="V67" s="13" t="e">
        <f t="shared" si="8"/>
        <v>#DIV/0!</v>
      </c>
      <c r="W67" s="14"/>
    </row>
    <row r="68" spans="1:23" ht="15.95" customHeight="1">
      <c r="A68" s="86"/>
      <c r="B68" s="87"/>
      <c r="C68" s="61"/>
      <c r="D68" s="10"/>
      <c r="E68" s="10"/>
      <c r="F68" s="10"/>
      <c r="G68" s="10"/>
      <c r="H68" s="10"/>
      <c r="I68" s="10"/>
      <c r="J68" s="15"/>
      <c r="K68" s="15"/>
      <c r="L68" s="15"/>
      <c r="M68" s="15"/>
      <c r="N68" s="15"/>
      <c r="O68" s="15"/>
      <c r="P68" s="15"/>
      <c r="Q68" s="11"/>
      <c r="R68" s="11"/>
      <c r="S68" s="11"/>
      <c r="T68" s="11"/>
      <c r="U68" s="16">
        <f>COUNT(C68:T68)</f>
        <v>0</v>
      </c>
      <c r="V68" s="13" t="e">
        <f t="shared" si="8"/>
        <v>#DIV/0!</v>
      </c>
      <c r="W68" s="14"/>
    </row>
    <row r="69" spans="1:23" ht="15.95" customHeight="1">
      <c r="A69" s="86"/>
      <c r="B69" s="87"/>
      <c r="C69" s="58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1"/>
      <c r="Q69" s="11"/>
      <c r="R69" s="11"/>
      <c r="S69" s="11"/>
      <c r="T69" s="11"/>
      <c r="U69" s="16">
        <f t="shared" ref="U69:U76" si="9">COUNT(C69:D69,E69,F69,G69,H69,I69,J69,K69,L69,M69,N69,O69,P69,Q69,R69,S69,T69)</f>
        <v>0</v>
      </c>
      <c r="V69" s="13" t="e">
        <f t="shared" si="8"/>
        <v>#DIV/0!</v>
      </c>
      <c r="W69" s="14"/>
    </row>
    <row r="70" spans="1:23" ht="15.95" customHeight="1">
      <c r="A70" s="86"/>
      <c r="B70" s="87"/>
      <c r="C70" s="46"/>
      <c r="D70" s="19"/>
      <c r="E70" s="19"/>
      <c r="F70" s="19"/>
      <c r="G70" s="20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6">
        <f t="shared" si="9"/>
        <v>0</v>
      </c>
      <c r="V70" s="13" t="e">
        <f t="shared" si="8"/>
        <v>#DIV/0!</v>
      </c>
      <c r="W70" s="14"/>
    </row>
    <row r="71" spans="1:23" ht="15.95" customHeight="1">
      <c r="A71" s="90"/>
      <c r="B71" s="73"/>
      <c r="C71" s="46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6">
        <f t="shared" si="9"/>
        <v>0</v>
      </c>
      <c r="V71" s="13" t="e">
        <f t="shared" si="8"/>
        <v>#DIV/0!</v>
      </c>
      <c r="W71" s="14"/>
    </row>
    <row r="72" spans="1:23" ht="15.95" customHeight="1">
      <c r="A72" s="86"/>
      <c r="B72" s="87"/>
      <c r="C72" s="46"/>
      <c r="D72" s="19"/>
      <c r="E72" s="19"/>
      <c r="F72" s="19"/>
      <c r="G72" s="20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6">
        <f t="shared" si="9"/>
        <v>0</v>
      </c>
      <c r="V72" s="13" t="e">
        <f t="shared" si="8"/>
        <v>#DIV/0!</v>
      </c>
      <c r="W72" s="14"/>
    </row>
    <row r="73" spans="1:23" ht="15.95" customHeight="1">
      <c r="A73" s="86"/>
      <c r="B73" s="87"/>
      <c r="C73" s="46"/>
      <c r="D73" s="11"/>
      <c r="E73" s="11"/>
      <c r="F73" s="11"/>
      <c r="G73" s="11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6">
        <f t="shared" si="9"/>
        <v>0</v>
      </c>
      <c r="V73" s="13" t="e">
        <f t="shared" si="8"/>
        <v>#DIV/0!</v>
      </c>
      <c r="W73" s="14"/>
    </row>
    <row r="74" spans="1:23" ht="15.95" customHeight="1">
      <c r="A74" s="86"/>
      <c r="B74" s="87"/>
      <c r="C74" s="46"/>
      <c r="D74" s="11"/>
      <c r="E74" s="11"/>
      <c r="F74" s="11"/>
      <c r="G74" s="11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6">
        <f t="shared" si="9"/>
        <v>0</v>
      </c>
      <c r="V74" s="13" t="e">
        <f t="shared" si="8"/>
        <v>#DIV/0!</v>
      </c>
      <c r="W74" s="14"/>
    </row>
    <row r="75" spans="1:23" ht="15.95" customHeight="1">
      <c r="A75" s="86"/>
      <c r="B75" s="87"/>
      <c r="C75" s="58"/>
      <c r="D75" s="15"/>
      <c r="E75" s="15"/>
      <c r="F75" s="15"/>
      <c r="G75" s="20"/>
      <c r="H75" s="15"/>
      <c r="I75" s="15"/>
      <c r="J75" s="15"/>
      <c r="K75" s="15"/>
      <c r="L75" s="15"/>
      <c r="M75" s="15"/>
      <c r="N75" s="15"/>
      <c r="O75" s="11"/>
      <c r="P75" s="11"/>
      <c r="Q75" s="11"/>
      <c r="R75" s="11"/>
      <c r="S75" s="11"/>
      <c r="T75" s="15"/>
      <c r="U75" s="16">
        <f t="shared" si="9"/>
        <v>0</v>
      </c>
      <c r="V75" s="13" t="e">
        <f t="shared" si="8"/>
        <v>#DIV/0!</v>
      </c>
      <c r="W75" s="14"/>
    </row>
    <row r="76" spans="1:23" ht="15.95" customHeight="1">
      <c r="A76" s="88"/>
      <c r="B76" s="97"/>
      <c r="C76" s="34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6">
        <f t="shared" si="9"/>
        <v>0</v>
      </c>
      <c r="V76" s="13" t="e">
        <f t="shared" si="8"/>
        <v>#DIV/0!</v>
      </c>
      <c r="W76" s="14"/>
    </row>
    <row r="77" spans="1:23" ht="15.95" customHeight="1">
      <c r="A77" s="86"/>
      <c r="B77" s="87"/>
      <c r="C77" s="58"/>
      <c r="D77" s="18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1"/>
      <c r="Q77" s="11"/>
      <c r="R77" s="11"/>
      <c r="S77" s="11"/>
      <c r="T77" s="11"/>
      <c r="U77" s="16">
        <f>COUNT(C77:T77)</f>
        <v>0</v>
      </c>
      <c r="V77" s="13" t="e">
        <f t="shared" si="8"/>
        <v>#DIV/0!</v>
      </c>
      <c r="W77" s="14"/>
    </row>
    <row r="78" spans="1:23" ht="15.95" customHeight="1">
      <c r="A78" s="86"/>
      <c r="B78" s="87"/>
      <c r="C78" s="46"/>
      <c r="D78" s="19"/>
      <c r="E78" s="19"/>
      <c r="F78" s="19"/>
      <c r="G78" s="20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6">
        <f>COUNT(C78:D78,E78,F78,G78,H78,I78,J78,K78,L78,M78,N78,O78,P78,Q78,R78,S78,T78)</f>
        <v>0</v>
      </c>
      <c r="V78" s="13" t="e">
        <f t="shared" si="8"/>
        <v>#DIV/0!</v>
      </c>
      <c r="W78" s="14"/>
    </row>
    <row r="79" spans="1:23" ht="15.95" customHeight="1">
      <c r="A79" s="86"/>
      <c r="B79" s="87"/>
      <c r="C79" s="34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6">
        <f>COUNT(C79:D79,E79,F79,G79,H79,I79,J79,K79,L79,M79,N79,O79,P79,Q79,R79,S79,T79)</f>
        <v>0</v>
      </c>
      <c r="V79" s="13" t="e">
        <f t="shared" si="8"/>
        <v>#DIV/0!</v>
      </c>
      <c r="W79" s="14"/>
    </row>
    <row r="80" spans="1:23" ht="15.95" customHeight="1">
      <c r="A80" s="86"/>
      <c r="B80" s="87"/>
      <c r="C80" s="58"/>
      <c r="D80" s="10"/>
      <c r="E80" s="10"/>
      <c r="F80" s="10"/>
      <c r="G80" s="10"/>
      <c r="H80" s="15"/>
      <c r="I80" s="15"/>
      <c r="J80" s="15"/>
      <c r="K80" s="15"/>
      <c r="L80" s="15"/>
      <c r="M80" s="15"/>
      <c r="N80" s="15"/>
      <c r="O80" s="15"/>
      <c r="P80" s="11"/>
      <c r="Q80" s="11"/>
      <c r="R80" s="11"/>
      <c r="S80" s="11"/>
      <c r="T80" s="11"/>
      <c r="U80" s="16">
        <f>COUNT(C80:D80,E80,F80,G80,H80,I80,J80,K80,L80,M80,N80,O80,P80,Q80,R80,S80,T80)</f>
        <v>0</v>
      </c>
      <c r="V80" s="13" t="e">
        <f t="shared" si="8"/>
        <v>#DIV/0!</v>
      </c>
      <c r="W80" s="14"/>
    </row>
    <row r="81" spans="1:23" ht="15.95" customHeight="1">
      <c r="A81" s="86"/>
      <c r="B81" s="87"/>
      <c r="C81" s="61"/>
      <c r="D81" s="10"/>
      <c r="E81" s="10"/>
      <c r="F81" s="10"/>
      <c r="G81" s="10"/>
      <c r="H81" s="10"/>
      <c r="I81" s="10"/>
      <c r="J81" s="15"/>
      <c r="K81" s="15"/>
      <c r="L81" s="15"/>
      <c r="M81" s="15"/>
      <c r="N81" s="15"/>
      <c r="O81" s="15"/>
      <c r="P81" s="15"/>
      <c r="Q81" s="11"/>
      <c r="R81" s="11"/>
      <c r="S81" s="11"/>
      <c r="T81" s="11"/>
      <c r="U81" s="16">
        <f>COUNT(C81:T81)</f>
        <v>0</v>
      </c>
      <c r="V81" s="13" t="e">
        <f t="shared" si="8"/>
        <v>#DIV/0!</v>
      </c>
      <c r="W81" s="14"/>
    </row>
    <row r="82" spans="1:23" ht="15.95" customHeight="1">
      <c r="A82" s="86"/>
      <c r="B82" s="87"/>
      <c r="C82" s="46"/>
      <c r="D82" s="11"/>
      <c r="E82" s="11"/>
      <c r="F82" s="11"/>
      <c r="G82" s="11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6">
        <f>COUNT(C82:D82,E82,F82,G82,H82,I82,J82,K82,L82,M82,N82,O82,P82,Q82,R82,S82,T82)</f>
        <v>0</v>
      </c>
      <c r="V82" s="13" t="e">
        <f t="shared" si="8"/>
        <v>#DIV/0!</v>
      </c>
      <c r="W82" s="14"/>
    </row>
    <row r="83" spans="1:23" ht="15.95" customHeight="1">
      <c r="A83" s="86"/>
      <c r="B83" s="94"/>
      <c r="C83" s="46"/>
      <c r="D83" s="11"/>
      <c r="E83" s="11"/>
      <c r="F83" s="11"/>
      <c r="G83" s="11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6">
        <f>COUNT(C83:D83,E83,F83,G83,H83,I83,J83,K83,L83,M83,N83,O83,P83,Q83,R83,S83,T83)</f>
        <v>0</v>
      </c>
      <c r="V83" s="13" t="e">
        <f t="shared" si="8"/>
        <v>#DIV/0!</v>
      </c>
      <c r="W83" s="14"/>
    </row>
    <row r="84" spans="1:23" ht="15.95" customHeight="1">
      <c r="A84" s="86"/>
      <c r="B84" s="94"/>
      <c r="C84" s="46"/>
      <c r="D84" s="11"/>
      <c r="E84" s="11"/>
      <c r="F84" s="11"/>
      <c r="G84" s="11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6">
        <f>COUNT(C84:D84,E84,F84,G84,H84,I84,J84,K84,L84,M84,N84,O84,P84,Q84,R84,S84,T84)</f>
        <v>0</v>
      </c>
      <c r="V84" s="13" t="e">
        <f t="shared" ref="V84" si="10">AVERAGE(C84:T84)*2</f>
        <v>#DIV/0!</v>
      </c>
      <c r="W84" s="14"/>
    </row>
    <row r="85" spans="1:23" ht="15.95" customHeight="1">
      <c r="A85" s="86"/>
      <c r="B85" s="87"/>
      <c r="C85" s="46"/>
      <c r="D85" s="11"/>
      <c r="E85" s="11"/>
      <c r="F85" s="11"/>
      <c r="G85" s="11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6">
        <f>COUNT(C85:D85,E85,F85,G85,H85,I85,J85,K85,L85,M85,N85,O85,P85,Q85,R85,S85,T85)</f>
        <v>0</v>
      </c>
      <c r="V85" s="13" t="e">
        <f t="shared" ref="V85:V102" si="11">AVERAGE(C85:T85)*2</f>
        <v>#DIV/0!</v>
      </c>
      <c r="W85" s="14"/>
    </row>
    <row r="86" spans="1:23" ht="15.95" customHeight="1">
      <c r="A86" s="86"/>
      <c r="B86" s="87"/>
      <c r="C86" s="61"/>
      <c r="D86" s="10"/>
      <c r="E86" s="10"/>
      <c r="F86" s="10"/>
      <c r="G86" s="10"/>
      <c r="H86" s="10"/>
      <c r="I86" s="10"/>
      <c r="J86" s="15"/>
      <c r="K86" s="15"/>
      <c r="L86" s="15"/>
      <c r="M86" s="15"/>
      <c r="N86" s="15"/>
      <c r="O86" s="15"/>
      <c r="P86" s="15"/>
      <c r="Q86" s="11"/>
      <c r="R86" s="11"/>
      <c r="S86" s="11"/>
      <c r="T86" s="11"/>
      <c r="U86" s="16">
        <f>COUNT(C86:T86)</f>
        <v>0</v>
      </c>
      <c r="V86" s="13" t="e">
        <f t="shared" si="11"/>
        <v>#DIV/0!</v>
      </c>
      <c r="W86" s="14"/>
    </row>
    <row r="87" spans="1:23" ht="15.95" customHeight="1">
      <c r="A87" s="86"/>
      <c r="B87" s="87"/>
      <c r="C87" s="58"/>
      <c r="D87" s="15"/>
      <c r="E87" s="15"/>
      <c r="F87" s="15"/>
      <c r="G87" s="20"/>
      <c r="H87" s="15"/>
      <c r="I87" s="15"/>
      <c r="J87" s="15"/>
      <c r="K87" s="15"/>
      <c r="L87" s="15"/>
      <c r="M87" s="15"/>
      <c r="N87" s="15"/>
      <c r="O87" s="11"/>
      <c r="P87" s="11"/>
      <c r="Q87" s="11"/>
      <c r="R87" s="11"/>
      <c r="S87" s="11"/>
      <c r="T87" s="15"/>
      <c r="U87" s="16">
        <f t="shared" ref="U87:U102" si="12">COUNT(C87:D87,E87,F87,G87,H87,I87,J87,K87,L87,M87,N87,O87,P87,Q87,R87,S87,T87)</f>
        <v>0</v>
      </c>
      <c r="V87" s="13" t="e">
        <f t="shared" si="11"/>
        <v>#DIV/0!</v>
      </c>
      <c r="W87" s="14"/>
    </row>
    <row r="88" spans="1:23" ht="15.95" customHeight="1">
      <c r="A88" s="86"/>
      <c r="B88" s="87"/>
      <c r="C88" s="58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1"/>
      <c r="Q88" s="11"/>
      <c r="R88" s="11"/>
      <c r="S88" s="11"/>
      <c r="T88" s="11"/>
      <c r="U88" s="16">
        <f t="shared" si="12"/>
        <v>0</v>
      </c>
      <c r="V88" s="13" t="e">
        <f t="shared" si="11"/>
        <v>#DIV/0!</v>
      </c>
      <c r="W88" s="14"/>
    </row>
    <row r="89" spans="1:23" ht="15.95" customHeight="1">
      <c r="A89" s="86"/>
      <c r="B89" s="87"/>
      <c r="C89" s="46"/>
      <c r="D89" s="11"/>
      <c r="E89" s="11"/>
      <c r="F89" s="11"/>
      <c r="G89" s="11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6">
        <f t="shared" si="12"/>
        <v>0</v>
      </c>
      <c r="V89" s="13" t="e">
        <f t="shared" si="11"/>
        <v>#DIV/0!</v>
      </c>
      <c r="W89" s="14"/>
    </row>
    <row r="90" spans="1:23" ht="15.95" customHeight="1">
      <c r="A90" s="86"/>
      <c r="B90" s="87"/>
      <c r="C90" s="58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1"/>
      <c r="Q90" s="11"/>
      <c r="R90" s="11"/>
      <c r="S90" s="11"/>
      <c r="T90" s="11"/>
      <c r="U90" s="16">
        <f t="shared" si="12"/>
        <v>0</v>
      </c>
      <c r="V90" s="13" t="e">
        <f t="shared" si="11"/>
        <v>#DIV/0!</v>
      </c>
      <c r="W90" s="14"/>
    </row>
    <row r="91" spans="1:23" ht="15.95" customHeight="1">
      <c r="A91" s="86"/>
      <c r="B91" s="87"/>
      <c r="C91" s="58"/>
      <c r="D91" s="15"/>
      <c r="E91" s="15"/>
      <c r="F91" s="15"/>
      <c r="G91" s="20"/>
      <c r="H91" s="15"/>
      <c r="I91" s="15"/>
      <c r="J91" s="15"/>
      <c r="K91" s="15"/>
      <c r="L91" s="15"/>
      <c r="M91" s="15"/>
      <c r="N91" s="15"/>
      <c r="O91" s="11"/>
      <c r="P91" s="11"/>
      <c r="Q91" s="11"/>
      <c r="R91" s="11"/>
      <c r="S91" s="11"/>
      <c r="T91" s="15"/>
      <c r="U91" s="16">
        <f t="shared" si="12"/>
        <v>0</v>
      </c>
      <c r="V91" s="13" t="e">
        <f t="shared" si="11"/>
        <v>#DIV/0!</v>
      </c>
      <c r="W91" s="14"/>
    </row>
    <row r="92" spans="1:23" ht="15.95" customHeight="1">
      <c r="A92" s="88"/>
      <c r="B92" s="97"/>
      <c r="C92" s="34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6">
        <f t="shared" si="12"/>
        <v>0</v>
      </c>
      <c r="V92" s="13" t="e">
        <f t="shared" si="11"/>
        <v>#DIV/0!</v>
      </c>
      <c r="W92" s="14"/>
    </row>
    <row r="93" spans="1:23" ht="15.95" customHeight="1">
      <c r="A93" s="86"/>
      <c r="B93" s="87"/>
      <c r="C93" s="46"/>
      <c r="D93" s="11"/>
      <c r="E93" s="11"/>
      <c r="F93" s="11"/>
      <c r="G93" s="11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6">
        <f t="shared" si="12"/>
        <v>0</v>
      </c>
      <c r="V93" s="13" t="e">
        <f t="shared" si="11"/>
        <v>#DIV/0!</v>
      </c>
      <c r="W93" s="14"/>
    </row>
    <row r="94" spans="1:23" ht="15.95" customHeight="1">
      <c r="A94" s="90"/>
      <c r="B94" s="73"/>
      <c r="C94" s="46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6">
        <f t="shared" si="12"/>
        <v>0</v>
      </c>
      <c r="V94" s="13" t="e">
        <f t="shared" si="11"/>
        <v>#DIV/0!</v>
      </c>
      <c r="W94" s="14"/>
    </row>
    <row r="95" spans="1:23" ht="15.95" customHeight="1">
      <c r="A95" s="90"/>
      <c r="B95" s="73"/>
      <c r="C95" s="47"/>
      <c r="D95" s="39"/>
      <c r="E95" s="39"/>
      <c r="F95" s="109"/>
      <c r="G95" s="110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40">
        <f t="shared" si="12"/>
        <v>0</v>
      </c>
      <c r="V95" s="13" t="e">
        <f t="shared" si="11"/>
        <v>#DIV/0!</v>
      </c>
      <c r="W95" s="42"/>
    </row>
    <row r="96" spans="1:23" ht="15.95" customHeight="1">
      <c r="A96" s="90"/>
      <c r="B96" s="73"/>
      <c r="C96" s="47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40">
        <f t="shared" si="12"/>
        <v>0</v>
      </c>
      <c r="V96" s="13" t="e">
        <f t="shared" si="11"/>
        <v>#DIV/0!</v>
      </c>
      <c r="W96" s="42"/>
    </row>
    <row r="97" spans="1:23" ht="15.95" customHeight="1">
      <c r="A97" s="86"/>
      <c r="B97" s="87"/>
      <c r="C97" s="59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0">
        <f t="shared" si="12"/>
        <v>0</v>
      </c>
      <c r="V97" s="13" t="e">
        <f t="shared" si="11"/>
        <v>#DIV/0!</v>
      </c>
      <c r="W97" s="42"/>
    </row>
    <row r="98" spans="1:23" ht="15.95" customHeight="1">
      <c r="A98" s="86"/>
      <c r="B98" s="87"/>
      <c r="C98" s="47"/>
      <c r="D98" s="44"/>
      <c r="E98" s="44"/>
      <c r="F98" s="44"/>
      <c r="G98" s="44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40">
        <f t="shared" si="12"/>
        <v>0</v>
      </c>
      <c r="V98" s="13" t="e">
        <f t="shared" si="11"/>
        <v>#DIV/0!</v>
      </c>
      <c r="W98" s="42"/>
    </row>
    <row r="99" spans="1:23" ht="15.95" customHeight="1">
      <c r="A99" s="86"/>
      <c r="B99" s="87"/>
      <c r="C99" s="106"/>
      <c r="D99" s="108"/>
      <c r="E99" s="108"/>
      <c r="F99" s="108"/>
      <c r="G99" s="108"/>
      <c r="H99" s="108"/>
      <c r="I99" s="108"/>
      <c r="J99" s="108"/>
      <c r="K99" s="108"/>
      <c r="L99" s="108"/>
      <c r="M99" s="108"/>
      <c r="N99" s="108"/>
      <c r="O99" s="108"/>
      <c r="P99" s="44"/>
      <c r="Q99" s="44"/>
      <c r="R99" s="44"/>
      <c r="S99" s="44"/>
      <c r="T99" s="44"/>
      <c r="U99" s="40">
        <f t="shared" si="12"/>
        <v>0</v>
      </c>
      <c r="V99" s="13" t="e">
        <f t="shared" si="11"/>
        <v>#DIV/0!</v>
      </c>
      <c r="W99" s="42"/>
    </row>
    <row r="100" spans="1:23" ht="15.95" customHeight="1">
      <c r="A100" s="90"/>
      <c r="B100" s="73"/>
      <c r="C100" s="47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40">
        <f t="shared" si="12"/>
        <v>0</v>
      </c>
      <c r="V100" s="13" t="e">
        <f t="shared" si="11"/>
        <v>#DIV/0!</v>
      </c>
      <c r="W100" s="42"/>
    </row>
    <row r="101" spans="1:23" ht="15.95" customHeight="1">
      <c r="A101" s="86"/>
      <c r="B101" s="87"/>
      <c r="C101" s="47"/>
      <c r="D101" s="44"/>
      <c r="E101" s="44"/>
      <c r="F101" s="44"/>
      <c r="G101" s="44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40">
        <f t="shared" si="12"/>
        <v>0</v>
      </c>
      <c r="V101" s="13" t="e">
        <f t="shared" si="11"/>
        <v>#DIV/0!</v>
      </c>
      <c r="W101" s="42"/>
    </row>
    <row r="102" spans="1:23" ht="15.95" customHeight="1">
      <c r="A102" s="86"/>
      <c r="B102" s="87"/>
      <c r="C102" s="106"/>
      <c r="D102" s="107"/>
      <c r="E102" s="107"/>
      <c r="F102" s="107"/>
      <c r="G102" s="107"/>
      <c r="H102" s="108"/>
      <c r="I102" s="108"/>
      <c r="J102" s="108"/>
      <c r="K102" s="108"/>
      <c r="L102" s="108"/>
      <c r="M102" s="108"/>
      <c r="N102" s="108"/>
      <c r="O102" s="108"/>
      <c r="P102" s="44"/>
      <c r="Q102" s="44"/>
      <c r="R102" s="44"/>
      <c r="S102" s="44"/>
      <c r="T102" s="44"/>
      <c r="U102" s="40">
        <f t="shared" si="12"/>
        <v>0</v>
      </c>
      <c r="V102" s="13" t="e">
        <f t="shared" si="11"/>
        <v>#DIV/0!</v>
      </c>
      <c r="W102" s="42"/>
    </row>
    <row r="103" spans="1:23" ht="15.95" customHeight="1">
      <c r="A103" s="86"/>
      <c r="B103" s="87"/>
      <c r="C103" s="106"/>
      <c r="D103" s="107"/>
      <c r="E103" s="107"/>
      <c r="F103" s="107"/>
      <c r="G103" s="107"/>
      <c r="H103" s="108"/>
      <c r="I103" s="108"/>
      <c r="J103" s="108"/>
      <c r="K103" s="108"/>
      <c r="L103" s="108"/>
      <c r="M103" s="108"/>
      <c r="N103" s="108"/>
      <c r="O103" s="108"/>
      <c r="P103" s="44"/>
      <c r="Q103" s="44"/>
      <c r="R103" s="44"/>
      <c r="S103" s="44"/>
      <c r="T103" s="44"/>
      <c r="U103" s="40"/>
      <c r="V103" s="41"/>
      <c r="W103" s="42"/>
    </row>
    <row r="104" spans="1:23" ht="15.95" customHeight="1">
      <c r="A104" s="86"/>
      <c r="B104" s="87"/>
      <c r="C104" s="106"/>
      <c r="D104" s="107"/>
      <c r="E104" s="107"/>
      <c r="F104" s="107"/>
      <c r="G104" s="107"/>
      <c r="H104" s="108"/>
      <c r="I104" s="108"/>
      <c r="J104" s="108"/>
      <c r="K104" s="108"/>
      <c r="L104" s="108"/>
      <c r="M104" s="108"/>
      <c r="N104" s="108"/>
      <c r="O104" s="108"/>
      <c r="P104" s="44"/>
      <c r="Q104" s="44"/>
      <c r="R104" s="44"/>
      <c r="S104" s="44"/>
      <c r="T104" s="44"/>
      <c r="U104" s="40"/>
      <c r="V104" s="41"/>
      <c r="W104" s="42"/>
    </row>
    <row r="105" spans="1:23" ht="15.95" customHeight="1">
      <c r="A105" s="90"/>
      <c r="B105" s="73"/>
      <c r="C105" s="47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40"/>
      <c r="V105" s="41"/>
      <c r="W105" s="42"/>
    </row>
    <row r="106" spans="1:23" ht="15.95" customHeight="1">
      <c r="A106" s="86"/>
      <c r="B106" s="87"/>
      <c r="C106" s="19"/>
      <c r="D106" s="19"/>
      <c r="E106" s="19"/>
      <c r="F106" s="19"/>
      <c r="G106" s="20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6"/>
      <c r="V106" s="13"/>
      <c r="W106" s="14"/>
    </row>
    <row r="107" spans="1:23" ht="15.95" customHeight="1">
      <c r="A107" s="86"/>
      <c r="B107" s="87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1"/>
      <c r="Q107" s="11"/>
      <c r="R107" s="11"/>
      <c r="S107" s="11"/>
      <c r="T107" s="11"/>
      <c r="U107" s="16"/>
      <c r="V107" s="13"/>
      <c r="W107" s="14"/>
    </row>
    <row r="108" spans="1:23" ht="15.95" customHeight="1">
      <c r="A108" s="90"/>
      <c r="B108" s="73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6"/>
      <c r="V108" s="13"/>
      <c r="W108" s="14"/>
    </row>
    <row r="109" spans="1:23" ht="15.95" customHeight="1">
      <c r="A109" s="86"/>
      <c r="B109" s="87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6"/>
      <c r="V109" s="13"/>
      <c r="W109" s="14"/>
    </row>
    <row r="110" spans="1:23" ht="15.95" customHeight="1">
      <c r="A110" s="90"/>
      <c r="B110" s="73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6"/>
      <c r="V110" s="13"/>
      <c r="W110" s="14"/>
    </row>
    <row r="111" spans="1:23" ht="15.95" customHeight="1">
      <c r="A111" s="86"/>
      <c r="B111" s="87"/>
      <c r="C111" s="11"/>
      <c r="D111" s="100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6"/>
      <c r="V111" s="13"/>
      <c r="W111" s="14"/>
    </row>
    <row r="112" spans="1:23" ht="15.95" customHeight="1">
      <c r="A112" s="86"/>
      <c r="B112" s="87"/>
      <c r="C112" s="11"/>
      <c r="D112" s="11"/>
      <c r="E112" s="11"/>
      <c r="F112" s="11"/>
      <c r="G112" s="32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6"/>
      <c r="V112" s="13"/>
      <c r="W112" s="14"/>
    </row>
    <row r="113" spans="1:23" ht="15.95" customHeight="1">
      <c r="A113" s="90"/>
      <c r="B113" s="73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6"/>
      <c r="V113" s="13"/>
      <c r="W113" s="14"/>
    </row>
    <row r="114" spans="1:23" ht="15.95" customHeight="1">
      <c r="A114" s="86"/>
      <c r="B114" s="87"/>
      <c r="C114" s="19"/>
      <c r="D114" s="19"/>
      <c r="E114" s="19"/>
      <c r="F114" s="19"/>
      <c r="G114" s="20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6"/>
      <c r="V114" s="13"/>
      <c r="W114" s="14"/>
    </row>
    <row r="115" spans="1:23" ht="15.95" customHeight="1">
      <c r="A115" s="90"/>
      <c r="B115" s="73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6"/>
      <c r="V115" s="13"/>
      <c r="W115" s="14"/>
    </row>
    <row r="116" spans="1:23" ht="15.95" customHeight="1">
      <c r="A116" s="90"/>
      <c r="B116" s="73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6"/>
      <c r="V116" s="13"/>
      <c r="W116" s="14"/>
    </row>
    <row r="117" spans="1:23" ht="15.95" customHeight="1">
      <c r="A117" s="90"/>
      <c r="B117" s="73"/>
      <c r="C117" s="19"/>
      <c r="D117" s="19"/>
      <c r="E117" s="19"/>
      <c r="F117" s="19"/>
      <c r="G117" s="28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6"/>
      <c r="V117" s="13"/>
      <c r="W117" s="14"/>
    </row>
    <row r="118" spans="1:23" ht="15.95" customHeight="1">
      <c r="A118" s="86"/>
      <c r="B118" s="87"/>
      <c r="C118" s="19"/>
      <c r="D118" s="19"/>
      <c r="E118" s="19"/>
      <c r="F118" s="19"/>
      <c r="G118" s="20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6"/>
      <c r="V118" s="13"/>
      <c r="W118" s="14"/>
    </row>
    <row r="119" spans="1:23" ht="15.95" customHeight="1">
      <c r="A119" s="90"/>
      <c r="B119" s="73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6"/>
      <c r="V119" s="13"/>
      <c r="W119" s="14"/>
    </row>
    <row r="120" spans="1:23" ht="15.95" customHeight="1">
      <c r="A120" s="86"/>
      <c r="B120" s="87"/>
      <c r="C120" s="15"/>
      <c r="D120" s="15"/>
      <c r="E120" s="15"/>
      <c r="F120" s="15"/>
      <c r="G120" s="20"/>
      <c r="H120" s="15"/>
      <c r="I120" s="15"/>
      <c r="J120" s="15"/>
      <c r="K120" s="15"/>
      <c r="L120" s="15"/>
      <c r="M120" s="15"/>
      <c r="N120" s="15"/>
      <c r="O120" s="11"/>
      <c r="P120" s="11"/>
      <c r="Q120" s="11"/>
      <c r="R120" s="11"/>
      <c r="S120" s="11"/>
      <c r="T120" s="15"/>
      <c r="U120" s="16"/>
      <c r="V120" s="13"/>
      <c r="W120" s="14"/>
    </row>
    <row r="121" spans="1:23" ht="15.95" customHeight="1">
      <c r="A121" s="86"/>
      <c r="B121" s="87"/>
      <c r="C121" s="15"/>
      <c r="D121" s="15"/>
      <c r="E121" s="15"/>
      <c r="F121" s="15"/>
      <c r="G121" s="20"/>
      <c r="H121" s="15"/>
      <c r="I121" s="15"/>
      <c r="J121" s="15"/>
      <c r="K121" s="15"/>
      <c r="L121" s="15"/>
      <c r="M121" s="15"/>
      <c r="N121" s="15"/>
      <c r="O121" s="11"/>
      <c r="P121" s="11"/>
      <c r="Q121" s="11"/>
      <c r="R121" s="11"/>
      <c r="S121" s="11"/>
      <c r="T121" s="15"/>
      <c r="U121" s="16"/>
      <c r="V121" s="13"/>
      <c r="W121" s="14"/>
    </row>
    <row r="122" spans="1:23" ht="15.95" customHeight="1">
      <c r="A122" s="90"/>
      <c r="B122" s="73"/>
      <c r="C122" s="19"/>
      <c r="D122" s="19"/>
      <c r="E122" s="19"/>
      <c r="F122" s="19"/>
      <c r="G122" s="28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6"/>
      <c r="V122" s="13"/>
      <c r="W122" s="14"/>
    </row>
    <row r="123" spans="1:23" ht="15.95" customHeight="1">
      <c r="A123" s="86"/>
      <c r="B123" s="87"/>
      <c r="C123" s="19"/>
      <c r="D123" s="19"/>
      <c r="E123" s="19"/>
      <c r="F123" s="19"/>
      <c r="G123" s="20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6"/>
      <c r="V123" s="13"/>
      <c r="W123" s="14"/>
    </row>
    <row r="124" spans="1:23" ht="15.95" customHeight="1">
      <c r="A124" s="90"/>
      <c r="B124" s="73"/>
      <c r="C124" s="19"/>
      <c r="D124" s="19"/>
      <c r="E124" s="19"/>
      <c r="F124" s="19"/>
      <c r="G124" s="46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6"/>
      <c r="V124" s="13"/>
      <c r="W124" s="14"/>
    </row>
    <row r="125" spans="1:23" ht="15.95" customHeight="1">
      <c r="A125" s="90"/>
      <c r="B125" s="73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6"/>
      <c r="V125" s="13"/>
      <c r="W125" s="14"/>
    </row>
    <row r="126" spans="1:23" ht="15.95" customHeight="1">
      <c r="A126" s="86"/>
      <c r="B126" s="87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6"/>
      <c r="V126" s="13"/>
      <c r="W126" s="14"/>
    </row>
    <row r="127" spans="1:23" ht="15.95" customHeight="1">
      <c r="A127" s="86"/>
      <c r="B127" s="87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1"/>
      <c r="Q127" s="11"/>
      <c r="R127" s="11"/>
      <c r="S127" s="11"/>
      <c r="T127" s="11"/>
      <c r="U127" s="16"/>
      <c r="V127" s="13"/>
      <c r="W127" s="14"/>
    </row>
    <row r="128" spans="1:23" ht="15.95" customHeight="1">
      <c r="A128" s="86"/>
      <c r="B128" s="87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6"/>
      <c r="V128" s="13"/>
      <c r="W128" s="14"/>
    </row>
    <row r="129" spans="1:23" ht="15.95" customHeight="1">
      <c r="A129" s="90"/>
      <c r="B129" s="73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6"/>
      <c r="V129" s="13"/>
      <c r="W129" s="14"/>
    </row>
    <row r="130" spans="1:23" ht="15.95" customHeight="1">
      <c r="A130" s="86"/>
      <c r="B130" s="87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1"/>
      <c r="Q130" s="11"/>
      <c r="R130" s="11"/>
      <c r="S130" s="11"/>
      <c r="T130" s="11"/>
      <c r="U130" s="16"/>
      <c r="V130" s="13"/>
      <c r="W130" s="14"/>
    </row>
    <row r="131" spans="1:23" ht="15.95" customHeight="1">
      <c r="A131" s="86"/>
      <c r="B131" s="87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6"/>
      <c r="V131" s="13"/>
      <c r="W131" s="14"/>
    </row>
    <row r="132" spans="1:23" ht="15.95" customHeight="1">
      <c r="A132" s="86"/>
      <c r="B132" s="87"/>
      <c r="C132" s="10"/>
      <c r="D132" s="15"/>
      <c r="E132" s="15"/>
      <c r="F132" s="15"/>
      <c r="G132" s="20"/>
      <c r="H132" s="15"/>
      <c r="I132" s="15"/>
      <c r="J132" s="15"/>
      <c r="K132" s="15"/>
      <c r="L132" s="15"/>
      <c r="M132" s="15"/>
      <c r="N132" s="15"/>
      <c r="O132" s="11"/>
      <c r="P132" s="11"/>
      <c r="Q132" s="11"/>
      <c r="R132" s="11"/>
      <c r="S132" s="11"/>
      <c r="T132" s="10"/>
      <c r="U132" s="16"/>
      <c r="V132" s="13"/>
      <c r="W132" s="14"/>
    </row>
    <row r="133" spans="1:23" ht="15.95" customHeight="1">
      <c r="A133" s="90"/>
      <c r="B133" s="73"/>
      <c r="C133" s="19"/>
      <c r="D133" s="19"/>
      <c r="E133" s="19"/>
      <c r="F133" s="19"/>
      <c r="G133" s="43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6"/>
      <c r="V133" s="13"/>
      <c r="W133" s="14"/>
    </row>
    <row r="134" spans="1:23" ht="15.95" customHeight="1">
      <c r="A134" s="90"/>
      <c r="B134" s="73"/>
      <c r="C134" s="19"/>
      <c r="D134" s="19"/>
      <c r="E134" s="19"/>
      <c r="F134" s="19"/>
      <c r="G134" s="48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6"/>
      <c r="V134" s="13"/>
      <c r="W134" s="14"/>
    </row>
    <row r="135" spans="1:23" ht="15.95" customHeight="1">
      <c r="A135" s="86"/>
      <c r="B135" s="87"/>
      <c r="C135" s="11"/>
      <c r="D135" s="11"/>
      <c r="E135" s="11"/>
      <c r="F135" s="102"/>
      <c r="G135" s="103"/>
      <c r="H135" s="34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6"/>
      <c r="V135" s="13"/>
      <c r="W135" s="14"/>
    </row>
    <row r="136" spans="1:23" ht="15.95" customHeight="1">
      <c r="A136" s="86"/>
      <c r="B136" s="87"/>
      <c r="C136" s="15"/>
      <c r="D136" s="15"/>
      <c r="E136" s="15"/>
      <c r="F136" s="101"/>
      <c r="G136" s="73"/>
      <c r="H136" s="58"/>
      <c r="I136" s="15"/>
      <c r="J136" s="15"/>
      <c r="K136" s="15"/>
      <c r="L136" s="15"/>
      <c r="M136" s="15"/>
      <c r="N136" s="15"/>
      <c r="O136" s="11"/>
      <c r="P136" s="11"/>
      <c r="Q136" s="11"/>
      <c r="R136" s="11"/>
      <c r="S136" s="11"/>
      <c r="T136" s="15"/>
      <c r="U136" s="16"/>
      <c r="V136" s="13"/>
      <c r="W136" s="14"/>
    </row>
    <row r="137" spans="1:23" ht="15.95" customHeight="1">
      <c r="A137" s="90"/>
      <c r="B137" s="73"/>
      <c r="C137" s="19"/>
      <c r="D137" s="19"/>
      <c r="E137" s="19"/>
      <c r="F137" s="71"/>
      <c r="G137" s="73"/>
      <c r="H137" s="46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6"/>
      <c r="V137" s="13"/>
      <c r="W137" s="14"/>
    </row>
    <row r="138" spans="1:23" ht="15.95" customHeight="1">
      <c r="A138" s="90"/>
      <c r="B138" s="73"/>
      <c r="C138" s="19"/>
      <c r="D138" s="19"/>
      <c r="E138" s="19"/>
      <c r="F138" s="19"/>
      <c r="G138" s="60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6"/>
      <c r="V138" s="13"/>
      <c r="W138" s="14"/>
    </row>
    <row r="139" spans="1:23" ht="15.95" customHeight="1">
      <c r="A139" s="86"/>
      <c r="B139" s="87"/>
      <c r="C139" s="19"/>
      <c r="D139" s="19"/>
      <c r="E139" s="19"/>
      <c r="F139" s="19"/>
      <c r="G139" s="48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6"/>
      <c r="V139" s="13"/>
      <c r="W139" s="14"/>
    </row>
    <row r="140" spans="1:23" ht="15.95" customHeight="1">
      <c r="A140" s="90"/>
      <c r="B140" s="73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6"/>
      <c r="V140" s="13"/>
      <c r="W140" s="14"/>
    </row>
    <row r="141" spans="1:23" ht="15.95" customHeight="1">
      <c r="A141" s="96"/>
      <c r="B141" s="73"/>
      <c r="C141" s="46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6"/>
      <c r="V141" s="13"/>
      <c r="W141" s="14"/>
    </row>
    <row r="142" spans="1:23" ht="15.95" customHeight="1">
      <c r="A142" s="90"/>
      <c r="B142" s="73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6"/>
      <c r="V142" s="13"/>
      <c r="W142" s="14"/>
    </row>
    <row r="143" spans="1:23" ht="15.95" customHeight="1">
      <c r="A143" s="88"/>
      <c r="B143" s="97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6"/>
      <c r="V143" s="13"/>
      <c r="W143" s="14"/>
    </row>
    <row r="144" spans="1:23" ht="15.95" customHeight="1">
      <c r="A144" s="86"/>
      <c r="B144" s="87"/>
      <c r="C144" s="15"/>
      <c r="D144" s="10"/>
      <c r="E144" s="10"/>
      <c r="F144" s="10"/>
      <c r="G144" s="10"/>
      <c r="H144" s="15"/>
      <c r="I144" s="15"/>
      <c r="J144" s="15"/>
      <c r="K144" s="15"/>
      <c r="L144" s="15"/>
      <c r="M144" s="15"/>
      <c r="N144" s="15"/>
      <c r="O144" s="15"/>
      <c r="P144" s="11"/>
      <c r="Q144" s="11"/>
      <c r="R144" s="11"/>
      <c r="S144" s="11"/>
      <c r="T144" s="11"/>
      <c r="U144" s="16"/>
      <c r="V144" s="13"/>
      <c r="W144" s="14"/>
    </row>
    <row r="145" spans="1:23" ht="15.95" customHeight="1">
      <c r="A145" s="90"/>
      <c r="B145" s="73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6"/>
      <c r="V145" s="13"/>
      <c r="W145" s="14"/>
    </row>
    <row r="146" spans="1:23" ht="15.95" customHeight="1">
      <c r="A146" s="86"/>
      <c r="B146" s="87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1"/>
      <c r="Q146" s="11"/>
      <c r="R146" s="11"/>
      <c r="S146" s="11"/>
      <c r="T146" s="11"/>
      <c r="U146" s="16"/>
      <c r="V146" s="13"/>
      <c r="W146" s="14"/>
    </row>
    <row r="147" spans="1:23" ht="15.95" customHeight="1">
      <c r="A147" s="90"/>
      <c r="B147" s="73"/>
      <c r="C147" s="19"/>
      <c r="D147" s="19"/>
      <c r="E147" s="19"/>
      <c r="F147" s="19"/>
      <c r="G147" s="20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6"/>
      <c r="V147" s="13"/>
      <c r="W147" s="14"/>
    </row>
    <row r="148" spans="1:23" ht="15.95" customHeight="1">
      <c r="A148" s="98"/>
      <c r="B148" s="99"/>
      <c r="C148" s="39"/>
      <c r="D148" s="39"/>
      <c r="E148" s="39"/>
      <c r="F148" s="39"/>
      <c r="G148" s="43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40"/>
      <c r="V148" s="41"/>
      <c r="W148" s="42"/>
    </row>
    <row r="150" spans="1:23" ht="15.95" customHeight="1">
      <c r="A150" s="76"/>
      <c r="B150" s="72"/>
      <c r="C150" s="104"/>
      <c r="V150" s="105"/>
    </row>
    <row r="151" spans="1:23" ht="15.95" customHeight="1">
      <c r="A151" s="76"/>
      <c r="B151" s="72"/>
      <c r="C151" s="104"/>
      <c r="V151" s="105"/>
    </row>
    <row r="152" spans="1:23" ht="15.95" customHeight="1">
      <c r="A152" s="76"/>
      <c r="B152" s="72"/>
      <c r="C152" s="104"/>
      <c r="V152" s="105"/>
    </row>
    <row r="153" spans="1:23" ht="15.95" customHeight="1">
      <c r="A153" s="76"/>
      <c r="B153" s="72"/>
      <c r="C153" s="104"/>
      <c r="V153" s="105"/>
    </row>
    <row r="154" spans="1:23" ht="15.95" customHeight="1">
      <c r="A154" s="76"/>
      <c r="B154" s="72"/>
      <c r="C154" s="104"/>
      <c r="V154" s="105"/>
    </row>
    <row r="155" spans="1:23" ht="15.95" customHeight="1">
      <c r="A155" s="76"/>
      <c r="B155" s="72"/>
      <c r="C155" s="104"/>
      <c r="V155" s="105"/>
    </row>
    <row r="156" spans="1:23" ht="15.95" customHeight="1">
      <c r="A156" s="76"/>
      <c r="B156" s="72"/>
      <c r="C156" s="104"/>
      <c r="V156" s="105"/>
    </row>
    <row r="157" spans="1:23" ht="15.95" customHeight="1">
      <c r="A157" s="76"/>
      <c r="B157" s="72"/>
      <c r="C157" s="104"/>
      <c r="V157" s="105"/>
    </row>
    <row r="158" spans="1:23" ht="15.95" customHeight="1">
      <c r="A158" s="76"/>
      <c r="B158" s="72"/>
      <c r="C158" s="104"/>
      <c r="V158" s="105"/>
    </row>
    <row r="159" spans="1:23" ht="15.95" customHeight="1">
      <c r="A159" s="76"/>
      <c r="B159" s="72"/>
      <c r="C159" s="104"/>
      <c r="V159" s="105"/>
    </row>
    <row r="160" spans="1:23" ht="15.95" customHeight="1">
      <c r="A160" s="76"/>
      <c r="B160" s="72"/>
      <c r="C160" s="104"/>
      <c r="V160" s="105"/>
    </row>
    <row r="161" spans="1:22" ht="15.95" customHeight="1">
      <c r="A161" s="76"/>
      <c r="B161" s="72"/>
      <c r="C161" s="104"/>
      <c r="V161" s="105"/>
    </row>
    <row r="162" spans="1:22" ht="15.95" customHeight="1">
      <c r="A162" s="76"/>
      <c r="B162" s="72"/>
      <c r="C162" s="104"/>
      <c r="V162" s="105"/>
    </row>
    <row r="163" spans="1:22" ht="15.95" customHeight="1">
      <c r="A163" s="76"/>
      <c r="B163" s="72"/>
      <c r="C163" s="104"/>
      <c r="V163" s="105"/>
    </row>
    <row r="164" spans="1:22" ht="15.95" customHeight="1">
      <c r="A164" s="76"/>
      <c r="B164" s="72"/>
      <c r="C164" s="104"/>
      <c r="V164" s="105"/>
    </row>
    <row r="165" spans="1:22" ht="15.95" customHeight="1">
      <c r="A165" s="76"/>
      <c r="B165" s="72"/>
      <c r="C165" s="104"/>
      <c r="V165" s="105"/>
    </row>
    <row r="166" spans="1:22" ht="15.95" customHeight="1">
      <c r="A166" s="76"/>
      <c r="B166" s="72"/>
      <c r="C166" s="104"/>
      <c r="V166" s="105"/>
    </row>
    <row r="167" spans="1:22" ht="15.95" customHeight="1">
      <c r="A167" s="76"/>
      <c r="B167" s="72"/>
      <c r="C167" s="104"/>
      <c r="V167" s="105"/>
    </row>
    <row r="168" spans="1:22" ht="15.95" customHeight="1"/>
    <row r="169" spans="1:22" ht="15.95" customHeight="1"/>
    <row r="170" spans="1:22" ht="15.95" customHeight="1"/>
    <row r="171" spans="1:22" ht="15.95" customHeight="1"/>
    <row r="172" spans="1:22" ht="15.95" customHeight="1"/>
    <row r="173" spans="1:22" ht="15.95" customHeight="1"/>
    <row r="174" spans="1:22" ht="15.95" customHeight="1"/>
    <row r="175" spans="1:22" ht="15.95" customHeight="1"/>
    <row r="176" spans="1:22" ht="15.95" customHeight="1"/>
  </sheetData>
  <sortState xmlns:xlrd2="http://schemas.microsoft.com/office/spreadsheetml/2017/richdata2" ref="A85:W102">
    <sortCondition descending="1" ref="V85:V102"/>
  </sortState>
  <conditionalFormatting sqref="C141:T141 C119:C124 T119:T124 D119:S123 C5:T118 D134:E139 T126:T140 C140:E140 C126:C139 C142:E148 T142:T148">
    <cfRule type="cellIs" dxfId="3" priority="9" stopIfTrue="1" operator="equal">
      <formula>50</formula>
    </cfRule>
  </conditionalFormatting>
  <conditionalFormatting sqref="C3:T140 C142:T148">
    <cfRule type="cellIs" dxfId="2" priority="8" operator="equal">
      <formula>50</formula>
    </cfRule>
  </conditionalFormatting>
  <conditionalFormatting sqref="D126:S133 G135 F134:F139 H134:S139 F140:S140 F142:S148">
    <cfRule type="cellIs" dxfId="1" priority="2" stopIfTrue="1" operator="equal">
      <formula>50</formula>
    </cfRule>
  </conditionalFormatting>
  <conditionalFormatting sqref="D124:E124 H124:S124 G138">
    <cfRule type="cellIs" dxfId="0" priority="3" stopIfTrue="1" operator="equal">
      <formula>50</formula>
    </cfRule>
  </conditionalFormatting>
  <printOptions headings="1" gridLines="1"/>
  <pageMargins left="0.7" right="0.7" top="0.75" bottom="0.75" header="0.3" footer="0.3"/>
  <pageSetup scale="24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320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BUSTI</vt:lpstr>
      <vt:lpstr>CARROLL</vt:lpstr>
      <vt:lpstr>CELORON</vt:lpstr>
      <vt:lpstr>RANDOLPH</vt:lpstr>
      <vt:lpstr>LEAGUE FEES &amp; STANDINGS</vt:lpstr>
      <vt:lpstr>20-- FIRST_25__50 (2)</vt:lpstr>
      <vt:lpstr>final averages</vt:lpstr>
      <vt:lpstr>BUSTI!Print_Area</vt:lpstr>
      <vt:lpstr>CELORON!Print_Area</vt:lpstr>
      <vt:lpstr>RANDOLPH!Print_Area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nowacki</dc:creator>
  <cp:lastModifiedBy>Jim Nowacki</cp:lastModifiedBy>
  <cp:revision>29</cp:revision>
  <cp:lastPrinted>2017-09-03T15:45:25Z</cp:lastPrinted>
  <dcterms:created xsi:type="dcterms:W3CDTF">2000-12-28T00:52:27Z</dcterms:created>
  <dcterms:modified xsi:type="dcterms:W3CDTF">2021-08-31T18:40:36Z</dcterms:modified>
</cp:coreProperties>
</file>