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ldj\OneDrive\Documents\Trap Leagues fall winter 2020 2021\"/>
    </mc:Choice>
  </mc:AlternateContent>
  <xr:revisionPtr revIDLastSave="0" documentId="8_{A2F428C3-8CC2-468E-BC01-FD8F1B261A08}" xr6:coauthVersionLast="47" xr6:coauthVersionMax="47" xr10:uidLastSave="{00000000-0000-0000-0000-000000000000}"/>
  <bookViews>
    <workbookView xWindow="-120" yWindow="-120" windowWidth="29040" windowHeight="15840" xr2:uid="{A42D6AF4-3F5F-468B-95D2-57B473371B9E}"/>
  </bookViews>
  <sheets>
    <sheet name="BUSTI (2022)" sheetId="2" r:id="rId1"/>
    <sheet name="CARROLL (2022)" sheetId="1" r:id="rId2"/>
    <sheet name="CELORON (2022)" sheetId="3" r:id="rId3"/>
    <sheet name="RANDOLPH (2022)" sheetId="4" r:id="rId4"/>
    <sheet name="Team_Points and Fees (2022)" sheetId="5" r:id="rId5"/>
    <sheet name="Sheet1" sheetId="6" r:id="rId6"/>
  </sheets>
  <definedNames>
    <definedName name="_xlnm.Print_Area" localSheetId="0">'BUSTI (2022)'!$A$1:$Z$28</definedName>
    <definedName name="_xlnm.Print_Area" localSheetId="2">'CELORON (2022)'!$A$1:$AG$16</definedName>
    <definedName name="_xlnm.Print_Area" localSheetId="3">'RANDOLPH (2022)'!$A$1:$AF$5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U13" i="1" l="1"/>
  <c r="V13" i="1"/>
  <c r="U14" i="1"/>
  <c r="V14" i="1"/>
  <c r="U15" i="1"/>
  <c r="V15" i="1"/>
  <c r="U34" i="3"/>
  <c r="V34" i="3"/>
  <c r="U24" i="1"/>
  <c r="V24" i="1"/>
  <c r="U25" i="1"/>
  <c r="V25" i="1"/>
  <c r="U26" i="1"/>
  <c r="V26" i="1"/>
  <c r="U27" i="2"/>
  <c r="V27" i="2"/>
  <c r="U28" i="2"/>
  <c r="V28" i="2"/>
  <c r="U29" i="2"/>
  <c r="V29" i="2"/>
  <c r="U30" i="2"/>
  <c r="V30" i="2"/>
  <c r="U31" i="2"/>
  <c r="V31" i="2"/>
  <c r="U32" i="2"/>
  <c r="V32" i="2"/>
  <c r="U6" i="2"/>
  <c r="V6" i="2"/>
  <c r="U7" i="2"/>
  <c r="V7" i="2"/>
  <c r="U8" i="2"/>
  <c r="V8" i="2"/>
  <c r="U9" i="2"/>
  <c r="V9" i="2"/>
  <c r="U17" i="3"/>
  <c r="V17" i="3"/>
  <c r="U39" i="3"/>
  <c r="V39" i="3"/>
  <c r="D41" i="2"/>
  <c r="E41" i="2"/>
  <c r="F41" i="2"/>
  <c r="G41" i="2"/>
  <c r="H41" i="2"/>
  <c r="I41" i="2"/>
  <c r="J41" i="2"/>
  <c r="K41" i="2"/>
  <c r="L41" i="2"/>
  <c r="M41" i="2"/>
  <c r="N41" i="2"/>
  <c r="O41" i="2"/>
  <c r="P41" i="2"/>
  <c r="Q41" i="2"/>
  <c r="R41" i="2"/>
  <c r="S41" i="2"/>
  <c r="T41" i="2"/>
  <c r="U25" i="2"/>
  <c r="V25" i="2"/>
  <c r="U40" i="3"/>
  <c r="V40" i="3"/>
  <c r="U42" i="3"/>
  <c r="V42" i="3"/>
  <c r="U43" i="3"/>
  <c r="V43" i="3"/>
  <c r="U44" i="3"/>
  <c r="V44" i="3"/>
  <c r="U33" i="1"/>
  <c r="V33" i="1"/>
  <c r="U34" i="1"/>
  <c r="V34" i="1"/>
  <c r="U34" i="4"/>
  <c r="V34" i="4"/>
  <c r="U35" i="4"/>
  <c r="V35" i="4"/>
  <c r="U38" i="3"/>
  <c r="V38" i="3"/>
  <c r="U41" i="3"/>
  <c r="V41" i="3"/>
  <c r="U36" i="2"/>
  <c r="V36" i="2"/>
  <c r="U37" i="2"/>
  <c r="V37" i="2"/>
  <c r="U38" i="2"/>
  <c r="V38" i="2"/>
  <c r="U33" i="2"/>
  <c r="V33" i="2"/>
  <c r="U34" i="2"/>
  <c r="V34" i="2"/>
  <c r="U35" i="2"/>
  <c r="V35" i="2"/>
  <c r="U17" i="1"/>
  <c r="V17" i="1"/>
  <c r="U9" i="3"/>
  <c r="V9" i="3"/>
  <c r="U14" i="3"/>
  <c r="V14" i="3"/>
  <c r="U31" i="4"/>
  <c r="V31" i="4"/>
  <c r="U16" i="4"/>
  <c r="V16" i="4"/>
  <c r="U16" i="1"/>
  <c r="V16" i="1"/>
  <c r="U4" i="2"/>
  <c r="V4" i="2"/>
  <c r="U26" i="2"/>
  <c r="V26" i="2"/>
  <c r="U29" i="3"/>
  <c r="V29" i="3"/>
  <c r="U9" i="1"/>
  <c r="V9" i="1"/>
  <c r="U6" i="4"/>
  <c r="V6" i="4"/>
  <c r="U29" i="4" l="1"/>
  <c r="V29" i="4"/>
  <c r="U32" i="1"/>
  <c r="V32" i="1"/>
  <c r="U46" i="3"/>
  <c r="V46" i="3"/>
  <c r="U36" i="4"/>
  <c r="V36" i="4"/>
  <c r="U7" i="4"/>
  <c r="V7" i="4"/>
  <c r="U8" i="4"/>
  <c r="V8" i="4"/>
  <c r="U9" i="4"/>
  <c r="V9" i="4"/>
  <c r="U10" i="4"/>
  <c r="V10" i="4"/>
  <c r="U11" i="4"/>
  <c r="V11" i="4"/>
  <c r="U13" i="4"/>
  <c r="V13" i="4"/>
  <c r="U14" i="4"/>
  <c r="V14" i="4"/>
  <c r="U19" i="3"/>
  <c r="V19" i="3"/>
  <c r="U39" i="4"/>
  <c r="V39" i="4"/>
  <c r="U40" i="4"/>
  <c r="V40" i="4"/>
  <c r="U41" i="4"/>
  <c r="V41" i="4"/>
  <c r="U42" i="4"/>
  <c r="V42" i="4"/>
  <c r="U38" i="4"/>
  <c r="V38" i="4"/>
  <c r="U37" i="4"/>
  <c r="V37" i="4"/>
  <c r="U44" i="4"/>
  <c r="V44" i="4"/>
  <c r="U43" i="4"/>
  <c r="V43" i="4"/>
  <c r="U45" i="4"/>
  <c r="V45" i="4"/>
  <c r="U18" i="4"/>
  <c r="V18" i="4"/>
  <c r="U19" i="4"/>
  <c r="V19" i="4"/>
  <c r="U48" i="3"/>
  <c r="V48" i="3"/>
  <c r="U49" i="3"/>
  <c r="V49" i="3"/>
  <c r="U18" i="3"/>
  <c r="V18" i="3"/>
  <c r="U7" i="3"/>
  <c r="V7" i="3"/>
  <c r="U23" i="2"/>
  <c r="V23" i="2"/>
  <c r="D41" i="1"/>
  <c r="E41" i="1"/>
  <c r="F41" i="1"/>
  <c r="G41" i="1"/>
  <c r="H41" i="1"/>
  <c r="I41" i="1"/>
  <c r="J41" i="1"/>
  <c r="K41" i="1"/>
  <c r="L41" i="1"/>
  <c r="M41" i="1"/>
  <c r="N41" i="1"/>
  <c r="O41" i="1"/>
  <c r="P41" i="1"/>
  <c r="Q41" i="1"/>
  <c r="R41" i="1"/>
  <c r="S41" i="1"/>
  <c r="T41" i="1"/>
  <c r="U4" i="1"/>
  <c r="V4" i="1"/>
  <c r="U5" i="2"/>
  <c r="V5" i="2"/>
  <c r="U10" i="2"/>
  <c r="V10" i="2"/>
  <c r="U11" i="2"/>
  <c r="V11" i="2"/>
  <c r="U12" i="2"/>
  <c r="V12" i="2"/>
  <c r="U13" i="2"/>
  <c r="V13" i="2"/>
  <c r="U14" i="2"/>
  <c r="V14" i="2"/>
  <c r="U15" i="2"/>
  <c r="V15" i="2"/>
  <c r="U16" i="2"/>
  <c r="V16" i="2"/>
  <c r="U17" i="2"/>
  <c r="V17" i="2"/>
  <c r="U18" i="2"/>
  <c r="V18" i="2"/>
  <c r="U21" i="2"/>
  <c r="V21" i="2"/>
  <c r="U22" i="2"/>
  <c r="V22" i="2"/>
  <c r="U19" i="2"/>
  <c r="V19" i="2"/>
  <c r="U20" i="2"/>
  <c r="V20" i="2"/>
  <c r="U24" i="2"/>
  <c r="V24" i="2"/>
  <c r="U3" i="5"/>
  <c r="U4" i="5"/>
  <c r="U5" i="5"/>
  <c r="U6" i="5"/>
  <c r="K11" i="5"/>
  <c r="U11" i="5"/>
  <c r="K12" i="5"/>
  <c r="U12" i="5"/>
  <c r="K13" i="5"/>
  <c r="U13" i="5"/>
  <c r="K14" i="5"/>
  <c r="U14" i="5"/>
  <c r="U5" i="4"/>
  <c r="V5" i="4"/>
  <c r="U4" i="4"/>
  <c r="V4" i="4"/>
  <c r="U12" i="4"/>
  <c r="V12" i="4"/>
  <c r="U15" i="4"/>
  <c r="V15" i="4"/>
  <c r="U17" i="4"/>
  <c r="V17" i="4"/>
  <c r="U20" i="4"/>
  <c r="V20" i="4"/>
  <c r="U21" i="4"/>
  <c r="V21" i="4"/>
  <c r="U22" i="4"/>
  <c r="V22" i="4"/>
  <c r="U23" i="4"/>
  <c r="V23" i="4"/>
  <c r="U24" i="4"/>
  <c r="V24" i="4"/>
  <c r="U25" i="4"/>
  <c r="V25" i="4"/>
  <c r="U26" i="4"/>
  <c r="V26" i="4"/>
  <c r="U27" i="4"/>
  <c r="V27" i="4"/>
  <c r="U28" i="4"/>
  <c r="V28" i="4"/>
  <c r="U30" i="4"/>
  <c r="V30" i="4"/>
  <c r="U33" i="4"/>
  <c r="V33" i="4"/>
  <c r="U32" i="4"/>
  <c r="V32" i="4"/>
  <c r="AC44" i="4"/>
  <c r="U46" i="4"/>
  <c r="V46" i="4"/>
  <c r="U47" i="4"/>
  <c r="V47" i="4"/>
  <c r="U48" i="4"/>
  <c r="V48" i="4"/>
  <c r="U49" i="4"/>
  <c r="V49" i="4"/>
  <c r="U50" i="4"/>
  <c r="V50" i="4"/>
  <c r="U51" i="4"/>
  <c r="V51" i="4"/>
  <c r="U52" i="4"/>
  <c r="V52" i="4"/>
  <c r="C54" i="4"/>
  <c r="D54" i="4"/>
  <c r="E54" i="4"/>
  <c r="F54" i="4"/>
  <c r="G54" i="4"/>
  <c r="H54" i="4"/>
  <c r="I54" i="4"/>
  <c r="J54" i="4"/>
  <c r="K54" i="4"/>
  <c r="L54" i="4"/>
  <c r="M54" i="4"/>
  <c r="N54" i="4"/>
  <c r="O54" i="4"/>
  <c r="P54" i="4"/>
  <c r="Q54" i="4"/>
  <c r="R54" i="4"/>
  <c r="S54" i="4"/>
  <c r="T54" i="4"/>
  <c r="U4" i="3"/>
  <c r="V4" i="3"/>
  <c r="U5" i="3"/>
  <c r="V5" i="3"/>
  <c r="U6" i="3"/>
  <c r="V6" i="3"/>
  <c r="U8" i="3"/>
  <c r="V8" i="3"/>
  <c r="U10" i="3"/>
  <c r="V10" i="3"/>
  <c r="U11" i="3"/>
  <c r="V11" i="3"/>
  <c r="U12" i="3"/>
  <c r="V12" i="3"/>
  <c r="U13" i="3"/>
  <c r="V13" i="3"/>
  <c r="U16" i="3"/>
  <c r="V16" i="3"/>
  <c r="U15" i="3"/>
  <c r="V15" i="3"/>
  <c r="U20" i="3"/>
  <c r="V20" i="3"/>
  <c r="U21" i="3"/>
  <c r="V21" i="3"/>
  <c r="U22" i="3"/>
  <c r="V22" i="3"/>
  <c r="U23" i="3"/>
  <c r="V23" i="3"/>
  <c r="U24" i="3"/>
  <c r="V24" i="3"/>
  <c r="U25" i="3"/>
  <c r="V25" i="3"/>
  <c r="U26" i="3"/>
  <c r="V26" i="3"/>
  <c r="U27" i="3"/>
  <c r="V27" i="3"/>
  <c r="U28" i="3"/>
  <c r="V28" i="3"/>
  <c r="U30" i="3"/>
  <c r="V30" i="3"/>
  <c r="U31" i="3"/>
  <c r="V31" i="3"/>
  <c r="U32" i="3"/>
  <c r="V32" i="3"/>
  <c r="U33" i="3"/>
  <c r="V33" i="3"/>
  <c r="U35" i="3"/>
  <c r="V35" i="3"/>
  <c r="U36" i="3"/>
  <c r="V36" i="3"/>
  <c r="U37" i="3"/>
  <c r="V37" i="3"/>
  <c r="U45" i="3"/>
  <c r="V45" i="3"/>
  <c r="U47" i="3"/>
  <c r="V47" i="3"/>
  <c r="C52" i="3"/>
  <c r="D52" i="3"/>
  <c r="E52" i="3"/>
  <c r="F52" i="3"/>
  <c r="G52" i="3"/>
  <c r="H52" i="3"/>
  <c r="I52" i="3"/>
  <c r="J52" i="3"/>
  <c r="K52" i="3"/>
  <c r="L52" i="3"/>
  <c r="M52" i="3"/>
  <c r="N52" i="3"/>
  <c r="O52" i="3"/>
  <c r="P52" i="3"/>
  <c r="Q52" i="3"/>
  <c r="R52" i="3"/>
  <c r="S52" i="3"/>
  <c r="T52" i="3"/>
  <c r="C41" i="2"/>
  <c r="U5" i="1"/>
  <c r="V5" i="1"/>
  <c r="U6" i="1"/>
  <c r="V6" i="1"/>
  <c r="U7" i="1"/>
  <c r="V7" i="1"/>
  <c r="U8" i="1"/>
  <c r="V8" i="1"/>
  <c r="U10" i="1"/>
  <c r="V10" i="1"/>
  <c r="U11" i="1"/>
  <c r="V11" i="1"/>
  <c r="U12" i="1"/>
  <c r="V12" i="1"/>
  <c r="U18" i="1"/>
  <c r="V18" i="1"/>
  <c r="U19" i="1"/>
  <c r="V19" i="1"/>
  <c r="U20" i="1"/>
  <c r="V20" i="1"/>
  <c r="U21" i="1"/>
  <c r="V21" i="1"/>
  <c r="U22" i="1"/>
  <c r="V22" i="1"/>
  <c r="U23" i="1"/>
  <c r="V23" i="1"/>
  <c r="U27" i="1"/>
  <c r="V27" i="1"/>
  <c r="U28" i="1"/>
  <c r="V28" i="1"/>
  <c r="U29" i="1"/>
  <c r="V29" i="1"/>
  <c r="U30" i="1"/>
  <c r="V30" i="1"/>
  <c r="U31" i="1"/>
  <c r="V31" i="1"/>
  <c r="U35" i="1"/>
  <c r="V35" i="1"/>
  <c r="U36" i="1"/>
  <c r="V36" i="1"/>
  <c r="U37" i="1"/>
  <c r="V37" i="1"/>
  <c r="U38" i="1"/>
  <c r="V38" i="1"/>
  <c r="U39" i="1"/>
  <c r="V39" i="1"/>
  <c r="C41" i="1"/>
  <c r="U41" i="1" l="1"/>
  <c r="U54" i="4"/>
  <c r="V41" i="1"/>
  <c r="K17" i="5"/>
  <c r="U17" i="5"/>
  <c r="U41" i="2"/>
  <c r="U52" i="3"/>
</calcChain>
</file>

<file path=xl/sharedStrings.xml><?xml version="1.0" encoding="utf-8"?>
<sst xmlns="http://schemas.openxmlformats.org/spreadsheetml/2006/main" count="555" uniqueCount="204">
  <si>
    <t>ATTENDANCE</t>
  </si>
  <si>
    <t>CA</t>
  </si>
  <si>
    <t>L</t>
  </si>
  <si>
    <t>Wilcox, Dude</t>
  </si>
  <si>
    <t>SV</t>
  </si>
  <si>
    <t>Travis, Chuck</t>
  </si>
  <si>
    <t>Terhune, Dan</t>
  </si>
  <si>
    <t>SSV</t>
  </si>
  <si>
    <t>Russell, Mike</t>
  </si>
  <si>
    <t>Rusiniak, Rick</t>
  </si>
  <si>
    <t>Prentice, Paul</t>
  </si>
  <si>
    <t>Vet</t>
  </si>
  <si>
    <t>Nowacki, Jim</t>
  </si>
  <si>
    <t>J</t>
  </si>
  <si>
    <t>Nelson, Marty</t>
  </si>
  <si>
    <t>SJ</t>
  </si>
  <si>
    <t>Miller, Robin</t>
  </si>
  <si>
    <t>Mackey, Mike</t>
  </si>
  <si>
    <t>Linden, Sunny</t>
  </si>
  <si>
    <t>Linden, Jerry</t>
  </si>
  <si>
    <t>Lee, Ray</t>
  </si>
  <si>
    <t>Holsinger, Jim</t>
  </si>
  <si>
    <t>Gray, Bob</t>
  </si>
  <si>
    <t>Edwards, Hayden</t>
  </si>
  <si>
    <t>Eckman, Ron</t>
  </si>
  <si>
    <t>Anderson, Austin</t>
  </si>
  <si>
    <t>SHOOTER</t>
  </si>
  <si>
    <t>RAN</t>
  </si>
  <si>
    <t>CEL</t>
  </si>
  <si>
    <t>BUS</t>
  </si>
  <si>
    <t>Home Team</t>
  </si>
  <si>
    <t>PAID</t>
  </si>
  <si>
    <t>$ OWED for Missed Shoots &amp; Guests</t>
  </si>
  <si>
    <t># MISSED SHOOTS</t>
  </si>
  <si>
    <t>LUNCH</t>
  </si>
  <si>
    <t>FIELD DAY</t>
  </si>
  <si>
    <t>AVERAGE</t>
  </si>
  <si>
    <t># SHOOTS</t>
  </si>
  <si>
    <t>CAT.</t>
  </si>
  <si>
    <t xml:space="preserve"> </t>
  </si>
  <si>
    <t>B</t>
  </si>
  <si>
    <t>Westerdahl, Brian</t>
  </si>
  <si>
    <t>Wassman, Greg</t>
  </si>
  <si>
    <t>Smith, Tom</t>
  </si>
  <si>
    <t>Ortman, Will</t>
  </si>
  <si>
    <t>McKotch, Scott</t>
  </si>
  <si>
    <t>McKotch, Paul</t>
  </si>
  <si>
    <t>Kirin, George</t>
  </si>
  <si>
    <t>Kestler Sr, Jim</t>
  </si>
  <si>
    <t>Kestler Jr, Jim</t>
  </si>
  <si>
    <t>Kestler, Billy</t>
  </si>
  <si>
    <t>Kestler, Bill</t>
  </si>
  <si>
    <t>Johnson, Janice</t>
  </si>
  <si>
    <t>Johnson, Don</t>
  </si>
  <si>
    <t>Johnson, Dale A.</t>
  </si>
  <si>
    <t>Harmon, Ron</t>
  </si>
  <si>
    <t>Grant, Chiyo</t>
  </si>
  <si>
    <t>Graham, Rob</t>
  </si>
  <si>
    <t>Fincher, Jim</t>
  </si>
  <si>
    <t>Dallas, Bill</t>
  </si>
  <si>
    <t>Broberg, Craig</t>
  </si>
  <si>
    <t>CAR</t>
  </si>
  <si>
    <t>CE</t>
  </si>
  <si>
    <t>Young, Tim</t>
  </si>
  <si>
    <t>Wingard, Russ</t>
  </si>
  <si>
    <t>Willett, Jerry</t>
  </si>
  <si>
    <t>Sturzenbecker, Kevin</t>
  </si>
  <si>
    <t>Sturzenbecker, Diane</t>
  </si>
  <si>
    <t>Rumsey, Cliff</t>
  </si>
  <si>
    <t>Powley, George</t>
  </si>
  <si>
    <t>Nicklas, Kevin</t>
  </si>
  <si>
    <t>Martin, Jerry</t>
  </si>
  <si>
    <t>Lineman, Randy</t>
  </si>
  <si>
    <t>Knopp, Kenton</t>
  </si>
  <si>
    <t>Kingsley, Dave</t>
  </si>
  <si>
    <t>Hulings, Scott</t>
  </si>
  <si>
    <t>Gens, Jeff</t>
  </si>
  <si>
    <t>Foster, Rich</t>
  </si>
  <si>
    <t>Ficarra, Butch</t>
  </si>
  <si>
    <t>Dubois, Derek</t>
  </si>
  <si>
    <t>Daughenbaugh, Kaden</t>
  </si>
  <si>
    <t>Daughenbaugh, Jim</t>
  </si>
  <si>
    <t>Corbran, Rose</t>
  </si>
  <si>
    <t>Carter, Scott</t>
  </si>
  <si>
    <t>Becker, Rob</t>
  </si>
  <si>
    <t>Becker, Dalton</t>
  </si>
  <si>
    <t>R</t>
  </si>
  <si>
    <t>Yotpolis, Danielle</t>
  </si>
  <si>
    <t>Tenamore, Russell</t>
  </si>
  <si>
    <t>Spoon, Dennis</t>
  </si>
  <si>
    <t>Speta, Dale</t>
  </si>
  <si>
    <t>Simcick, Rob</t>
  </si>
  <si>
    <t>Simcick, Fran</t>
  </si>
  <si>
    <t>Sickles, Tim</t>
  </si>
  <si>
    <t>Sickles Jr, Gary</t>
  </si>
  <si>
    <t>Schultz, Eric</t>
  </si>
  <si>
    <t>Russell, Shaun</t>
  </si>
  <si>
    <t>Milford, Kim</t>
  </si>
  <si>
    <t>Hvizdzak, Paul</t>
  </si>
  <si>
    <t>Hvizdzak, Andrew</t>
  </si>
  <si>
    <t>Gullo, Denny</t>
  </si>
  <si>
    <t>Grochowina, Stan</t>
  </si>
  <si>
    <t>Foster, John</t>
  </si>
  <si>
    <t>Dickerson, Clarence</t>
  </si>
  <si>
    <t>Dickerson, Beth</t>
  </si>
  <si>
    <t>Dickerson, Ben</t>
  </si>
  <si>
    <t>Congdon, Jim</t>
  </si>
  <si>
    <t>Congdon, Bill</t>
  </si>
  <si>
    <t>Clark, Red</t>
  </si>
  <si>
    <t>Bifaro, D.J.</t>
  </si>
  <si>
    <t>Randolph</t>
  </si>
  <si>
    <t>Celoron</t>
  </si>
  <si>
    <t>Carroll</t>
  </si>
  <si>
    <t>Busti</t>
  </si>
  <si>
    <t>2nd half</t>
  </si>
  <si>
    <t>LEAGUE FEES</t>
  </si>
  <si>
    <t>TOTAL</t>
  </si>
  <si>
    <t>Team</t>
  </si>
  <si>
    <t>Akin, Wayne</t>
  </si>
  <si>
    <t>Darney, Bob</t>
  </si>
  <si>
    <t>Becker, Tyler</t>
  </si>
  <si>
    <t>Davies, Dutch</t>
  </si>
  <si>
    <t>Lynn, Austin</t>
  </si>
  <si>
    <t>Wingerter, Brian</t>
  </si>
  <si>
    <t>Espin, Rick</t>
  </si>
  <si>
    <t>Kestler, Hunter</t>
  </si>
  <si>
    <t>Proudman, Nate</t>
  </si>
  <si>
    <t>Anderson, Dave</t>
  </si>
  <si>
    <t>Beltz, Addie</t>
  </si>
  <si>
    <t>DeLohg, Matt</t>
  </si>
  <si>
    <t>Crist, Logan</t>
  </si>
  <si>
    <t>Farkas, Spencer</t>
  </si>
  <si>
    <t>Rater, Rex</t>
  </si>
  <si>
    <t>Johnson, K.C.</t>
  </si>
  <si>
    <t>Lindstrom, Shane</t>
  </si>
  <si>
    <t>Turfitt, Bill</t>
  </si>
  <si>
    <t>Frazier, Zac</t>
  </si>
  <si>
    <t>Crudele, Steve</t>
  </si>
  <si>
    <t>Lockwood, Steve</t>
  </si>
  <si>
    <t>Mason, Mark</t>
  </si>
  <si>
    <t>Meeder, Sid</t>
  </si>
  <si>
    <t>Farnham, Dan</t>
  </si>
  <si>
    <t>Park, McKenna</t>
  </si>
  <si>
    <t>Philp, Jacqueline</t>
  </si>
  <si>
    <t>Philp, Natalie</t>
  </si>
  <si>
    <t>Ruth, Brian</t>
  </si>
  <si>
    <t>Parson,Jordan</t>
  </si>
  <si>
    <t>Parson,Terry</t>
  </si>
  <si>
    <t>Pierce, Josh</t>
  </si>
  <si>
    <t xml:space="preserve">Carter, Larry </t>
  </si>
  <si>
    <t>LeBaron, Andrew</t>
  </si>
  <si>
    <r>
      <t>1</t>
    </r>
    <r>
      <rPr>
        <vertAlign val="superscript"/>
        <sz val="14"/>
        <color indexed="8"/>
        <rFont val="Arial1"/>
      </rPr>
      <t>st</t>
    </r>
    <r>
      <rPr>
        <sz val="14"/>
        <color rgb="FF000000"/>
        <rFont val="Arial1"/>
      </rPr>
      <t xml:space="preserve"> half</t>
    </r>
  </si>
  <si>
    <t>Farnham, Don</t>
  </si>
  <si>
    <t>Wagner, Red</t>
  </si>
  <si>
    <t>Pierce, Kyle</t>
  </si>
  <si>
    <t>Clinger, Ben</t>
  </si>
  <si>
    <t>Clinger, Brian</t>
  </si>
  <si>
    <t>Clinger, Nic</t>
  </si>
  <si>
    <t>Carlson, Anna</t>
  </si>
  <si>
    <t>Carlson, Darrin</t>
  </si>
  <si>
    <t>Carlson, Garrett</t>
  </si>
  <si>
    <t>Carlson, Tracie</t>
  </si>
  <si>
    <t>Salsbury, Marcia</t>
  </si>
  <si>
    <t>Palmer, Reilly</t>
  </si>
  <si>
    <t>Morgan, Al</t>
  </si>
  <si>
    <t>Whalen, Bonnie</t>
  </si>
  <si>
    <t>Gibson, Cameron</t>
  </si>
  <si>
    <t>Covert, Lydia</t>
  </si>
  <si>
    <t>Barrus, Matt</t>
  </si>
  <si>
    <t>Sisson, Daniel</t>
  </si>
  <si>
    <t>Jenkins, Jim</t>
  </si>
  <si>
    <t>Boire, Tom</t>
  </si>
  <si>
    <t>Eckert, Harry</t>
  </si>
  <si>
    <t>Morrison, John</t>
  </si>
  <si>
    <t>Lineman, Deb</t>
  </si>
  <si>
    <t>Bigelow, Paul</t>
  </si>
  <si>
    <t>Kent, Gavin</t>
  </si>
  <si>
    <t>Congdon, Hayden</t>
  </si>
  <si>
    <t>Lohe, David</t>
  </si>
  <si>
    <t>DeLohg, Jim</t>
  </si>
  <si>
    <t>Cindrich, Dana</t>
  </si>
  <si>
    <t>Rumsey, Derek</t>
  </si>
  <si>
    <t>V</t>
  </si>
  <si>
    <t>Terhune, Caleb</t>
  </si>
  <si>
    <t>Landy, Shaun</t>
  </si>
  <si>
    <t>Smith, Paul</t>
  </si>
  <si>
    <t>Woodcock, Rick</t>
  </si>
  <si>
    <t>Tutmaher, Sydnie</t>
  </si>
  <si>
    <t>Tutmaher, Tom</t>
  </si>
  <si>
    <t>PD</t>
  </si>
  <si>
    <t>Moore, Jimmy</t>
  </si>
  <si>
    <t>Tenney, Dave</t>
  </si>
  <si>
    <t>Walrod, Adalyn</t>
  </si>
  <si>
    <t>Tutmaher, Steph</t>
  </si>
  <si>
    <t>Wilburn, Hunter</t>
  </si>
  <si>
    <t>Tutmaher, Matt</t>
  </si>
  <si>
    <t>Dulmus, Mike</t>
  </si>
  <si>
    <t>Chase, Chanceller</t>
  </si>
  <si>
    <t>McNeely,Kaleb</t>
  </si>
  <si>
    <t>Mitchner, Collin</t>
  </si>
  <si>
    <t>Mitchner, Levi</t>
  </si>
  <si>
    <t># GUESTS @ $11</t>
  </si>
  <si>
    <t>Snow, John</t>
  </si>
  <si>
    <t>Gray, Doug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</si>
</sst>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m/d"/>
  </numFmts>
  <fonts count="17">
    <font>
      <sz val="11"/>
      <color rgb="FF000000"/>
      <name val="Arial1"/>
    </font>
    <font>
      <sz val="12"/>
      <color rgb="FF000000"/>
      <name val="Arial"/>
      <family val="2"/>
    </font>
    <font>
      <sz val="10"/>
      <color rgb="FF000000"/>
      <name val="Arial"/>
      <family val="2"/>
    </font>
    <font>
      <b/>
      <sz val="12"/>
      <color rgb="FF000000"/>
      <name val="Arial"/>
      <family val="2"/>
    </font>
    <font>
      <b/>
      <i/>
      <sz val="12"/>
      <color rgb="FF000000"/>
      <name val="Arial"/>
      <family val="2"/>
    </font>
    <font>
      <b/>
      <sz val="9"/>
      <color rgb="FF000000"/>
      <name val="Arial"/>
      <family val="2"/>
    </font>
    <font>
      <b/>
      <sz val="10"/>
      <color rgb="FF000000"/>
      <name val="Arial"/>
      <family val="2"/>
    </font>
    <font>
      <b/>
      <sz val="8"/>
      <color rgb="FF000000"/>
      <name val="Arial"/>
      <family val="2"/>
    </font>
    <font>
      <sz val="12"/>
      <color rgb="FF000000"/>
      <name val="AdLib BT"/>
    </font>
    <font>
      <b/>
      <i/>
      <sz val="12"/>
      <color rgb="FF000000"/>
      <name val="AdLib BT"/>
    </font>
    <font>
      <sz val="12"/>
      <name val="Arial"/>
      <family val="2"/>
    </font>
    <font>
      <sz val="12"/>
      <color rgb="FFFF0000"/>
      <name val="Arial"/>
      <family val="2"/>
    </font>
    <font>
      <b/>
      <sz val="14"/>
      <color rgb="FF000000"/>
      <name val="Arial1"/>
    </font>
    <font>
      <b/>
      <sz val="14"/>
      <color rgb="FF000000"/>
      <name val="Arial"/>
      <family val="2"/>
    </font>
    <font>
      <sz val="14"/>
      <color rgb="FF000000"/>
      <name val="Arial1"/>
    </font>
    <font>
      <sz val="14"/>
      <color rgb="FF000000"/>
      <name val="Arial"/>
      <family val="2"/>
    </font>
    <font>
      <vertAlign val="superscript"/>
      <sz val="14"/>
      <color indexed="8"/>
      <name val="Arial1"/>
    </font>
  </fonts>
  <fills count="9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C000"/>
        <bgColor indexed="64"/>
      </patternFill>
    </fill>
    <fill>
      <patternFill patternType="solid">
        <fgColor rgb="FFFFCC00"/>
        <bgColor rgb="FFFFCC00"/>
      </patternFill>
    </fill>
    <fill>
      <patternFill patternType="solid">
        <fgColor rgb="FFC0C0C0"/>
        <bgColor rgb="FFC0C0C0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2" fillId="0" borderId="0" applyNumberFormat="0" applyBorder="0" applyProtection="0"/>
  </cellStyleXfs>
  <cellXfs count="75">
    <xf numFmtId="0" fontId="0" fillId="0" borderId="0" xfId="0"/>
    <xf numFmtId="0" fontId="1" fillId="0" borderId="1" xfId="0" applyFont="1" applyBorder="1"/>
    <xf numFmtId="0" fontId="2" fillId="0" borderId="1" xfId="0" applyFont="1" applyBorder="1"/>
    <xf numFmtId="0" fontId="3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center" vertical="top"/>
    </xf>
    <xf numFmtId="0" fontId="1" fillId="0" borderId="3" xfId="0" applyFont="1" applyBorder="1" applyAlignment="1">
      <alignment horizontal="center"/>
    </xf>
    <xf numFmtId="0" fontId="1" fillId="0" borderId="3" xfId="0" applyFont="1" applyBorder="1"/>
    <xf numFmtId="164" fontId="1" fillId="0" borderId="1" xfId="0" applyNumberFormat="1" applyFont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top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1" xfId="1" applyFont="1" applyBorder="1"/>
    <xf numFmtId="0" fontId="1" fillId="2" borderId="1" xfId="0" applyFont="1" applyFill="1" applyBorder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vertical="center"/>
    </xf>
    <xf numFmtId="0" fontId="3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/>
    <xf numFmtId="165" fontId="3" fillId="3" borderId="1" xfId="0" applyNumberFormat="1" applyFont="1" applyFill="1" applyBorder="1" applyAlignment="1">
      <alignment horizontal="center" vertical="top"/>
    </xf>
    <xf numFmtId="165" fontId="3" fillId="0" borderId="1" xfId="0" applyNumberFormat="1" applyFont="1" applyBorder="1" applyAlignment="1">
      <alignment horizontal="center" vertical="top"/>
    </xf>
    <xf numFmtId="165" fontId="3" fillId="0" borderId="2" xfId="0" applyNumberFormat="1" applyFont="1" applyBorder="1" applyAlignment="1">
      <alignment horizontal="center" vertical="top"/>
    </xf>
    <xf numFmtId="0" fontId="3" fillId="0" borderId="3" xfId="0" applyFont="1" applyBorder="1" applyAlignment="1">
      <alignment horizontal="center"/>
    </xf>
    <xf numFmtId="0" fontId="1" fillId="4" borderId="3" xfId="0" applyFont="1" applyFill="1" applyBorder="1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5" borderId="4" xfId="0" applyFont="1" applyFill="1" applyBorder="1" applyAlignment="1">
      <alignment horizontal="center" vertical="center" wrapText="1" shrinkToFit="1"/>
    </xf>
    <xf numFmtId="0" fontId="5" fillId="5" borderId="4" xfId="0" applyFont="1" applyFill="1" applyBorder="1" applyAlignment="1">
      <alignment horizontal="center" vertical="center" wrapText="1"/>
    </xf>
    <xf numFmtId="0" fontId="6" fillId="5" borderId="4" xfId="0" applyFont="1" applyFill="1" applyBorder="1" applyAlignment="1">
      <alignment horizontal="center" vertical="center" textRotation="90" wrapText="1"/>
    </xf>
    <xf numFmtId="0" fontId="6" fillId="5" borderId="4" xfId="0" applyFont="1" applyFill="1" applyBorder="1" applyAlignment="1">
      <alignment horizontal="center" vertical="center" textRotation="90" wrapText="1" shrinkToFit="1"/>
    </xf>
    <xf numFmtId="0" fontId="3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textRotation="255" wrapText="1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/>
    </xf>
    <xf numFmtId="164" fontId="1" fillId="0" borderId="4" xfId="0" applyNumberFormat="1" applyFont="1" applyBorder="1" applyAlignment="1">
      <alignment horizontal="center" vertical="center"/>
    </xf>
    <xf numFmtId="1" fontId="1" fillId="0" borderId="4" xfId="0" applyNumberFormat="1" applyFont="1" applyBorder="1" applyAlignment="1">
      <alignment horizontal="center" vertical="top"/>
    </xf>
    <xf numFmtId="0" fontId="1" fillId="0" borderId="4" xfId="0" applyFont="1" applyBorder="1" applyAlignment="1">
      <alignment horizontal="center" vertical="top"/>
    </xf>
    <xf numFmtId="0" fontId="1" fillId="0" borderId="5" xfId="0" applyFont="1" applyBorder="1" applyAlignment="1">
      <alignment horizontal="center" vertical="top"/>
    </xf>
    <xf numFmtId="0" fontId="8" fillId="0" borderId="3" xfId="0" applyFont="1" applyBorder="1"/>
    <xf numFmtId="0" fontId="9" fillId="0" borderId="3" xfId="0" applyFont="1" applyBorder="1"/>
    <xf numFmtId="165" fontId="3" fillId="3" borderId="2" xfId="0" applyNumberFormat="1" applyFont="1" applyFill="1" applyBorder="1" applyAlignment="1">
      <alignment horizontal="center" vertical="top"/>
    </xf>
    <xf numFmtId="0" fontId="0" fillId="0" borderId="2" xfId="0" applyBorder="1" applyAlignment="1">
      <alignment horizontal="center" vertical="top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0" xfId="0" applyFont="1"/>
    <xf numFmtId="0" fontId="1" fillId="0" borderId="4" xfId="0" applyFont="1" applyBorder="1" applyAlignment="1">
      <alignment horizontal="center" vertical="center"/>
    </xf>
    <xf numFmtId="0" fontId="1" fillId="0" borderId="4" xfId="0" applyFont="1" applyBorder="1"/>
    <xf numFmtId="165" fontId="3" fillId="3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65" fontId="3" fillId="6" borderId="1" xfId="0" applyNumberFormat="1" applyFont="1" applyFill="1" applyBorder="1" applyAlignment="1">
      <alignment horizontal="center" vertical="top"/>
    </xf>
    <xf numFmtId="0" fontId="12" fillId="0" borderId="3" xfId="0" applyFont="1" applyBorder="1"/>
    <xf numFmtId="0" fontId="13" fillId="0" borderId="7" xfId="0" applyFont="1" applyBorder="1"/>
    <xf numFmtId="0" fontId="14" fillId="0" borderId="0" xfId="0" applyFont="1"/>
    <xf numFmtId="0" fontId="12" fillId="0" borderId="0" xfId="0" applyFont="1"/>
    <xf numFmtId="165" fontId="13" fillId="0" borderId="2" xfId="0" applyNumberFormat="1" applyFont="1" applyBorder="1" applyAlignment="1">
      <alignment horizontal="center" vertical="center"/>
    </xf>
    <xf numFmtId="165" fontId="13" fillId="0" borderId="1" xfId="0" applyNumberFormat="1" applyFont="1" applyBorder="1" applyAlignment="1">
      <alignment horizontal="center" vertical="center"/>
    </xf>
    <xf numFmtId="165" fontId="13" fillId="0" borderId="1" xfId="0" applyNumberFormat="1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top"/>
    </xf>
    <xf numFmtId="0" fontId="1" fillId="0" borderId="0" xfId="0" applyFont="1" applyBorder="1"/>
    <xf numFmtId="0" fontId="1" fillId="7" borderId="4" xfId="0" applyFont="1" applyFill="1" applyBorder="1" applyAlignment="1">
      <alignment horizontal="center" vertical="top"/>
    </xf>
    <xf numFmtId="0" fontId="1" fillId="6" borderId="4" xfId="0" applyFont="1" applyFill="1" applyBorder="1" applyAlignment="1">
      <alignment horizontal="center" vertical="top"/>
    </xf>
    <xf numFmtId="0" fontId="15" fillId="8" borderId="1" xfId="0" applyFont="1" applyFill="1" applyBorder="1" applyAlignment="1">
      <alignment horizontal="center" vertical="center"/>
    </xf>
    <xf numFmtId="0" fontId="14" fillId="8" borderId="0" xfId="0" applyFont="1" applyFill="1" applyAlignment="1">
      <alignment horizontal="center" vertical="center"/>
    </xf>
  </cellXfs>
  <cellStyles count="2">
    <cellStyle name="Normal" xfId="0" builtinId="0"/>
    <cellStyle name="Normal 17" xfId="1" xr:uid="{90D29683-D42C-40D6-A4C3-987BB2B50AA7}"/>
  </cellStyles>
  <dxfs count="27">
    <dxf>
      <fill>
        <patternFill>
          <bgColor rgb="FF92D05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rgb="FF92D05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rgb="FF92D050"/>
        </patternFill>
      </fill>
    </dxf>
    <dxf>
      <fill>
        <patternFill patternType="solid">
          <fgColor rgb="FF008000"/>
          <bgColor rgb="FF008000"/>
        </patternFill>
      </fill>
    </dxf>
    <dxf>
      <fill>
        <patternFill>
          <bgColor rgb="FF92D050"/>
        </patternFill>
      </fill>
    </dxf>
    <dxf>
      <fill>
        <patternFill patternType="solid">
          <fgColor rgb="FF008000"/>
          <bgColor rgb="FF008000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scheme val="none"/>
      </font>
      <alignment horizontal="center" vertical="top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alignment horizontal="center" vertical="center" textRotation="0" wrapText="0" indent="0" justifyLastLine="0" shrinkToFit="0" readingOrder="0"/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alignment horizontal="center" vertical="top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alignment horizontal="center" vertical="top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alignment horizontal="center" vertical="top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alignment horizontal="center" vertical="top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alignment horizontal="center" vertical="top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alignment horizontal="center" vertical="top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left style="thin">
          <color rgb="FF000000"/>
        </left>
      </border>
    </dxf>
    <dxf>
      <alignment horizontal="center"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568FE0E3-72E6-4F4A-9462-E3F6C951A67F}" name="__Anonymous_Sheet_DB__211" displayName="__Anonymous_Sheet_DB__211" ref="A4:W38" headerRowCount="0" totalsRowShown="0">
  <sortState xmlns:xlrd2="http://schemas.microsoft.com/office/spreadsheetml/2017/richdata2" ref="A4:W38">
    <sortCondition ref="A4:A38"/>
  </sortState>
  <tableColumns count="23">
    <tableColumn id="1" xr3:uid="{A211CA97-5B3F-401B-BAF9-EB61B7D65D60}" name="Column1" dataDxfId="26"/>
    <tableColumn id="2" xr3:uid="{A71BCA65-E9AA-4475-913A-99865D31BF7F}" name="Column2" dataDxfId="25"/>
    <tableColumn id="3" xr3:uid="{DF226175-2235-4A55-ACD5-757E8D0C1238}" name="Column3" dataDxfId="24"/>
    <tableColumn id="4" xr3:uid="{5D36C088-D6DD-41DE-B642-38DBD1C6C61E}" name="Column4"/>
    <tableColumn id="5" xr3:uid="{B08F085F-EFB9-4D63-A094-11F6799355EF}" name="Column5"/>
    <tableColumn id="6" xr3:uid="{A91246DB-D798-44E0-909D-B0090871C52F}" name="Column6"/>
    <tableColumn id="7" xr3:uid="{57A697B3-FA57-4F4C-9C28-604731906CFE}" name="Column7"/>
    <tableColumn id="8" xr3:uid="{BA2DB5F7-5E84-4D72-A662-9ABE07B6489B}" name="Column8"/>
    <tableColumn id="9" xr3:uid="{4D6255A5-611C-4226-9688-21CD08A7E05C}" name="Column9"/>
    <tableColumn id="10" xr3:uid="{FBDDD8C7-7D73-4E83-940B-F90D0B1EA1AF}" name="Column10"/>
    <tableColumn id="11" xr3:uid="{8D5208BF-EB95-4782-AB54-B2EDE8505A64}" name="Column11"/>
    <tableColumn id="12" xr3:uid="{8BFD5624-1FBC-448D-B5F9-8A97245A553E}" name="Column12"/>
    <tableColumn id="13" xr3:uid="{3390615B-C474-49BE-899B-5C9B65E004E4}" name="Column13"/>
    <tableColumn id="14" xr3:uid="{3BD60F1F-935A-4562-A130-252292EFD303}" name="Column14"/>
    <tableColumn id="20" xr3:uid="{6B280E9F-4A1C-482F-821E-5B6B39D027A9}" name="Column20" dataDxfId="23"/>
    <tableColumn id="19" xr3:uid="{54DF87C7-0603-40E5-950D-FD17593E3BED}" name="Column19" dataDxfId="22"/>
    <tableColumn id="18" xr3:uid="{B3BF124E-C676-43E8-AC66-A5B7B54E5094}" name="Column18" dataDxfId="21"/>
    <tableColumn id="17" xr3:uid="{9791C083-91EA-4C81-A414-D3E28D467DEC}" name="Column17" dataDxfId="20"/>
    <tableColumn id="16" xr3:uid="{76413AF1-2F80-4DAD-9DCA-F9085635E45B}" name="Column16" dataDxfId="19"/>
    <tableColumn id="15" xr3:uid="{CEFF1C21-904C-4191-842D-EA9175961B5E}" name="Column15" dataDxfId="18"/>
    <tableColumn id="21" xr3:uid="{600E1229-4B6A-44B7-9681-51E8D8D1E855}" name="Column21">
      <calculatedColumnFormula>COUNT(C5:T5)</calculatedColumnFormula>
    </tableColumn>
    <tableColumn id="22" xr3:uid="{1125AA00-1073-4798-AA59-A6019B218121}" name="Column22">
      <calculatedColumnFormula>AVERAGE(C5:S5)*2</calculatedColumnFormula>
    </tableColumn>
    <tableColumn id="23" xr3:uid="{F10F517C-EC3F-4F9E-9F23-BC6455101E5A}" name="Column23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4F79A46-458D-4DDF-8024-DB841A080891}" name="__Anonymous_Sheet_DB__18" displayName="__Anonymous_Sheet_DB__18" ref="A6:W40" headerRowCount="0" totalsRowShown="0">
  <sortState xmlns:xlrd2="http://schemas.microsoft.com/office/spreadsheetml/2017/richdata2" ref="A6:W31">
    <sortCondition ref="A4:A23"/>
  </sortState>
  <tableColumns count="23">
    <tableColumn id="1" xr3:uid="{B37F0B84-DE91-4013-BA0D-ED4CAF1BF186}" name="Column1" dataDxfId="17"/>
    <tableColumn id="2" xr3:uid="{DF2A20A6-1CA1-41BD-B55F-F87C1B378D30}" name="Column2" dataDxfId="16"/>
    <tableColumn id="3" xr3:uid="{D4A03153-7794-4326-A1D2-8AF99133DDD4}" name="Column3"/>
    <tableColumn id="4" xr3:uid="{27139806-6DC0-41D0-8D80-F590799DE786}" name="Column4"/>
    <tableColumn id="5" xr3:uid="{7D665A94-262C-4E38-B4E7-6A79BBD5BDEC}" name="Column5"/>
    <tableColumn id="6" xr3:uid="{37256082-4236-4201-BD59-E2689FADBEA4}" name="Column6"/>
    <tableColumn id="7" xr3:uid="{B6F69926-3239-4D61-9FF4-82FB926D1F12}" name="Column7"/>
    <tableColumn id="8" xr3:uid="{BB088F05-41F4-49C5-B83D-031B18E149A6}" name="Column8"/>
    <tableColumn id="9" xr3:uid="{AE26D6AA-7217-40C2-80D5-D4BC2C3E0BCD}" name="Column9"/>
    <tableColumn id="10" xr3:uid="{A73F1749-5596-48A6-A3CA-C96B2D4BDDDE}" name="Column10"/>
    <tableColumn id="11" xr3:uid="{6253F1F1-E013-4A97-A482-3A3AC469A54F}" name="Column11"/>
    <tableColumn id="12" xr3:uid="{72720B28-492B-4F2C-86E6-0271A1BEE2F9}" name="Column12"/>
    <tableColumn id="13" xr3:uid="{AD72F3E4-4633-4016-8755-93DFE521F580}" name="Column13"/>
    <tableColumn id="14" xr3:uid="{D1A1B5EE-D074-44B2-874B-ABA77E7DD083}" name="Column14"/>
    <tableColumn id="15" xr3:uid="{1F90167E-A41C-4C66-9E58-9E966751BD6F}" name="Column15"/>
    <tableColumn id="17" xr3:uid="{11973BB5-6880-4993-82EF-303AD229762C}" name="Column17"/>
    <tableColumn id="18" xr3:uid="{2290B672-4E55-4D7B-8BCD-1D891B4A2398}" name="Column18"/>
    <tableColumn id="19" xr3:uid="{D2EE3120-C264-4E12-A06E-1F0BEBA83063}" name="Column19"/>
    <tableColumn id="20" xr3:uid="{C93E6CF4-AB47-4C73-BE9B-1A0B8B0AE6E0}" name="Column20"/>
    <tableColumn id="16" xr3:uid="{E2E0E3F0-9E3B-4BD8-95D7-E9F2E9F23CB2}" name="Column16" dataDxfId="15"/>
    <tableColumn id="21" xr3:uid="{5AA366B0-B58D-445C-A89E-4825053C6E03}" name="Column21"/>
    <tableColumn id="22" xr3:uid="{843AFC37-17DC-47D3-AF75-8690358BC986}" name="Column22"/>
    <tableColumn id="23" xr3:uid="{A9C8BECB-6C03-4A5C-BB6A-09C352DC651B}" name="Column23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4515F0EB-375B-44C4-A912-E371E4EE9892}" name="__Anonymous_Sheet_DB__49" displayName="__Anonymous_Sheet_DB__49" ref="A5:W51" headerRowCount="0" totalsRowShown="0">
  <sortState xmlns:xlrd2="http://schemas.microsoft.com/office/spreadsheetml/2017/richdata2" ref="A5:W51">
    <sortCondition ref="A8:A51"/>
  </sortState>
  <tableColumns count="23">
    <tableColumn id="1" xr3:uid="{E5B4A9EB-E816-45DD-943E-6A6A9DD53EDD}" name="Column1" dataDxfId="14"/>
    <tableColumn id="2" xr3:uid="{A1B43332-D7C4-420F-9EAF-A7813483EC5A}" name="Column2" dataDxfId="13"/>
    <tableColumn id="3" xr3:uid="{E396099C-6BB9-44AD-B320-C0D465B3E873}" name="Column3"/>
    <tableColumn id="4" xr3:uid="{31D89E34-D690-4B99-97C0-21F116FB0970}" name="Column4"/>
    <tableColumn id="5" xr3:uid="{79E5F7BC-63EF-4F4F-84AF-B31CC15369A4}" name="Column5"/>
    <tableColumn id="6" xr3:uid="{445712D5-DDB3-4325-9684-18811260D156}" name="Column6"/>
    <tableColumn id="7" xr3:uid="{4976C212-7FA0-4E38-BC18-F2FE2E50D6F9}" name="Column7"/>
    <tableColumn id="8" xr3:uid="{0FDE4678-6B58-4DD6-8A4D-4BF23B1E8F86}" name="Column8"/>
    <tableColumn id="9" xr3:uid="{610C0982-0B21-485E-B970-3E6AEC1BCBEB}" name="Column9"/>
    <tableColumn id="10" xr3:uid="{DC8D7208-4C90-4434-B9C0-81277F239650}" name="Column10"/>
    <tableColumn id="11" xr3:uid="{885C8515-4C92-4D4F-BFC6-E09EE62090CA}" name="Column11"/>
    <tableColumn id="12" xr3:uid="{432F4059-00F9-4C50-832D-27D1227EC865}" name="Column12"/>
    <tableColumn id="13" xr3:uid="{1CCF80C0-E374-488C-BF83-82A536F3D21F}" name="Column13"/>
    <tableColumn id="14" xr3:uid="{F6FFDAD2-564F-43C1-8241-336491BDFCF2}" name="Column14"/>
    <tableColumn id="15" xr3:uid="{C148CA85-A507-41EF-B4F2-C1AC9B3C23A3}" name="Column15"/>
    <tableColumn id="16" xr3:uid="{FE470010-6C2C-4347-AF36-BDBC2A682A7D}" name="Column16"/>
    <tableColumn id="17" xr3:uid="{13E06BE2-1B85-4C24-B4CF-2571D88887CC}" name="Column17"/>
    <tableColumn id="18" xr3:uid="{95F4BFEC-E51F-438D-8080-74388381D7CC}" name="Column18"/>
    <tableColumn id="19" xr3:uid="{645B5E85-01E2-4128-8615-6DE20997B197}" name="Column19"/>
    <tableColumn id="20" xr3:uid="{E7975965-01E0-46E3-B5B0-739ABA74242C}" name="Column20"/>
    <tableColumn id="21" xr3:uid="{A00BE84A-DB4B-415F-8EE3-CB2257EE5A3E}" name="Column21"/>
    <tableColumn id="22" xr3:uid="{FA5F9C74-9059-4991-9A4D-80FE657A2F05}" name="Column22"/>
    <tableColumn id="23" xr3:uid="{08804E46-8505-4590-850E-5F857280A369}" name="Column23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ED3F221E-52AA-4C7E-99BF-0C411829389E}" name="__Anonymous_Sheet_DB__310" displayName="__Anonymous_Sheet_DB__310" ref="A4:W53" headerRowCount="0" totalsRowShown="0">
  <sortState xmlns:xlrd2="http://schemas.microsoft.com/office/spreadsheetml/2017/richdata2" ref="A4:W53">
    <sortCondition ref="A4:A53"/>
  </sortState>
  <tableColumns count="23">
    <tableColumn id="1" xr3:uid="{ACB4969B-7BAB-4977-8C53-5FB0A21B36D9}" name="Column1" dataDxfId="12"/>
    <tableColumn id="2" xr3:uid="{F542DF61-EDA1-4293-8420-4F99EF05F6B1}" name="Column2" dataDxfId="11"/>
    <tableColumn id="3" xr3:uid="{CAABCD7F-CF56-44F7-AD48-B42CBC776DD2}" name="Column3"/>
    <tableColumn id="5" xr3:uid="{D611A8B0-2B59-4238-BDC6-C7DDCE0B8EDC}" name="Column5"/>
    <tableColumn id="6" xr3:uid="{6E12EB9D-CFE0-4E26-BA57-5FFC73F9787D}" name="Column6"/>
    <tableColumn id="7" xr3:uid="{B40F84B6-B5EC-47FD-8709-0D1C11E870D4}" name="Column7"/>
    <tableColumn id="8" xr3:uid="{A22DFF10-566C-4205-8F18-B1C24B16AE42}" name="Column8" dataDxfId="10"/>
    <tableColumn id="9" xr3:uid="{44E8653A-2F7B-4DE0-AE91-753143862EBA}" name="Column9"/>
    <tableColumn id="10" xr3:uid="{F629FE90-AC5E-405F-BBCF-99EFF9ECAF83}" name="Column10"/>
    <tableColumn id="11" xr3:uid="{D72BA553-5E09-4F89-B812-4588F331FC39}" name="Column11"/>
    <tableColumn id="12" xr3:uid="{958EEE0C-75C4-4901-B21C-50E8FF57D49F}" name="Column12"/>
    <tableColumn id="13" xr3:uid="{9E1B4490-2120-497E-B3D2-4D2976017E3B}" name="Column13"/>
    <tableColumn id="14" xr3:uid="{783041D3-1006-4EE4-94C1-893CE1968A6B}" name="Column14"/>
    <tableColumn id="15" xr3:uid="{83895EAF-0FE9-4D3B-8639-63033BAECB70}" name="Column15"/>
    <tableColumn id="16" xr3:uid="{AC03E27D-50F2-4CC3-A55A-16B06B925E38}" name="Column16"/>
    <tableColumn id="17" xr3:uid="{13D3E750-5D76-4E7F-B21E-4B068EB187EE}" name="Column17"/>
    <tableColumn id="18" xr3:uid="{7DBE96E9-33E9-49BF-A9E5-C8B9C7BD605C}" name="Column18"/>
    <tableColumn id="19" xr3:uid="{CACA74E4-DA59-4AB9-A409-83223205D6CA}" name="Column19"/>
    <tableColumn id="20" xr3:uid="{99992C7A-D79A-4B99-A7BF-725ABE18C716}" name="Column20"/>
    <tableColumn id="4" xr3:uid="{68C4064B-4515-4D49-B8CC-8B5B11084013}" name="Column4" dataDxfId="9"/>
    <tableColumn id="21" xr3:uid="{45BD8BF5-2DDD-4746-9B63-53634D907AFB}" name="Column21"/>
    <tableColumn id="22" xr3:uid="{8E7DF93F-6C6B-4147-B81B-406C1A40EBFA}" name="Column22"/>
    <tableColumn id="23" xr3:uid="{A174FE49-B357-45EE-A800-823DA09DFAA6}" name="Column23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D914BB-9821-497A-9605-129A632D934D}">
  <sheetPr>
    <pageSetUpPr fitToPage="1"/>
  </sheetPr>
  <dimension ref="A1:AE43"/>
  <sheetViews>
    <sheetView tabSelected="1" zoomScaleNormal="100" workbookViewId="0"/>
  </sheetViews>
  <sheetFormatPr defaultRowHeight="18" customHeight="1"/>
  <cols>
    <col min="1" max="1" width="23.75" style="8" customWidth="1"/>
    <col min="2" max="2" width="6.25" style="17" customWidth="1"/>
    <col min="3" max="3" width="5.25" style="6" customWidth="1"/>
    <col min="4" max="20" width="5.25" style="5" customWidth="1"/>
    <col min="21" max="21" width="4.625" style="1" bestFit="1" customWidth="1"/>
    <col min="22" max="22" width="7.75" style="4" customWidth="1"/>
    <col min="23" max="23" width="3.75" style="3" customWidth="1"/>
    <col min="24" max="28" width="8.5" style="1" hidden="1" customWidth="1"/>
    <col min="29" max="29" width="1.375" style="1" hidden="1" customWidth="1"/>
    <col min="30" max="250" width="8.5" style="1" customWidth="1"/>
    <col min="251" max="1018" width="10.75" style="1" customWidth="1"/>
    <col min="1019" max="1019" width="9" style="1" customWidth="1"/>
    <col min="1020" max="16384" width="9" style="1"/>
  </cols>
  <sheetData>
    <row r="1" spans="1:31" s="28" customFormat="1" ht="69.75" customHeight="1">
      <c r="A1" s="17"/>
      <c r="B1" s="19" t="s">
        <v>38</v>
      </c>
      <c r="C1" s="38">
        <v>44679</v>
      </c>
      <c r="D1" s="37">
        <v>44686</v>
      </c>
      <c r="E1" s="37">
        <v>44693</v>
      </c>
      <c r="F1" s="38">
        <v>44700</v>
      </c>
      <c r="G1" s="37">
        <v>44707</v>
      </c>
      <c r="H1" s="37">
        <v>44714</v>
      </c>
      <c r="I1" s="38">
        <v>44721</v>
      </c>
      <c r="J1" s="37">
        <v>44728</v>
      </c>
      <c r="K1" s="37">
        <v>44735</v>
      </c>
      <c r="L1" s="38">
        <v>44742</v>
      </c>
      <c r="M1" s="37">
        <v>44749</v>
      </c>
      <c r="N1" s="37">
        <v>44756</v>
      </c>
      <c r="O1" s="38">
        <v>44763</v>
      </c>
      <c r="P1" s="37">
        <v>44770</v>
      </c>
      <c r="Q1" s="37">
        <v>44777</v>
      </c>
      <c r="R1" s="38">
        <v>44784</v>
      </c>
      <c r="S1" s="37">
        <v>44791</v>
      </c>
      <c r="T1" s="37">
        <v>44798</v>
      </c>
      <c r="U1" s="36" t="s">
        <v>37</v>
      </c>
      <c r="V1" s="35" t="s">
        <v>36</v>
      </c>
      <c r="W1" s="37"/>
      <c r="X1" s="33" t="s">
        <v>35</v>
      </c>
      <c r="Y1" s="33" t="s">
        <v>34</v>
      </c>
      <c r="Z1" s="33" t="s">
        <v>201</v>
      </c>
      <c r="AA1" s="32" t="s">
        <v>33</v>
      </c>
      <c r="AB1" s="31" t="s">
        <v>32</v>
      </c>
      <c r="AC1" s="30" t="s">
        <v>31</v>
      </c>
      <c r="AD1" s="29"/>
      <c r="AE1" s="29"/>
    </row>
    <row r="2" spans="1:31" ht="18" customHeight="1">
      <c r="A2" s="27" t="s">
        <v>30</v>
      </c>
      <c r="B2" s="19"/>
      <c r="C2" s="46" t="s">
        <v>61</v>
      </c>
      <c r="D2" s="24" t="s">
        <v>61</v>
      </c>
      <c r="E2" s="23" t="s">
        <v>28</v>
      </c>
      <c r="F2" s="24" t="s">
        <v>28</v>
      </c>
      <c r="G2" s="23" t="s">
        <v>27</v>
      </c>
      <c r="H2" s="24" t="s">
        <v>27</v>
      </c>
      <c r="I2" s="23" t="s">
        <v>61</v>
      </c>
      <c r="J2" s="24" t="s">
        <v>61</v>
      </c>
      <c r="K2" s="23" t="s">
        <v>28</v>
      </c>
      <c r="L2" s="24" t="s">
        <v>28</v>
      </c>
      <c r="M2" s="23" t="s">
        <v>27</v>
      </c>
      <c r="N2" s="56" t="s">
        <v>27</v>
      </c>
      <c r="O2" s="46" t="s">
        <v>61</v>
      </c>
      <c r="P2" s="24" t="s">
        <v>61</v>
      </c>
      <c r="Q2" s="23" t="s">
        <v>28</v>
      </c>
      <c r="R2" s="24" t="s">
        <v>28</v>
      </c>
      <c r="S2" s="23" t="s">
        <v>27</v>
      </c>
      <c r="T2" s="24" t="s">
        <v>27</v>
      </c>
      <c r="U2" s="22"/>
      <c r="V2" s="21"/>
    </row>
    <row r="3" spans="1:31" ht="18" customHeight="1">
      <c r="A3" s="45" t="s">
        <v>26</v>
      </c>
      <c r="V3" s="9"/>
    </row>
    <row r="4" spans="1:31" ht="17.100000000000001" customHeight="1">
      <c r="A4" s="8" t="s">
        <v>175</v>
      </c>
      <c r="H4" s="5">
        <v>42</v>
      </c>
      <c r="I4" s="5">
        <v>35</v>
      </c>
      <c r="K4" s="5">
        <v>41</v>
      </c>
      <c r="M4" s="5">
        <v>43</v>
      </c>
      <c r="N4" s="5">
        <v>45</v>
      </c>
      <c r="P4" s="5">
        <v>46</v>
      </c>
      <c r="Q4" s="5">
        <v>47</v>
      </c>
      <c r="R4" s="5">
        <v>41</v>
      </c>
      <c r="S4" s="5">
        <v>43</v>
      </c>
      <c r="U4" s="10">
        <f t="shared" ref="U4:U26" si="0">COUNT(C4:T4)</f>
        <v>9</v>
      </c>
      <c r="V4" s="9">
        <f t="shared" ref="V4:V26" si="1">AVERAGE(C4:S4)*2</f>
        <v>85.111111111111114</v>
      </c>
      <c r="W4" s="3" t="s">
        <v>40</v>
      </c>
    </row>
    <row r="5" spans="1:31" ht="17.100000000000001" customHeight="1">
      <c r="A5" s="14" t="s">
        <v>60</v>
      </c>
      <c r="B5" s="13"/>
      <c r="C5" s="12">
        <v>45</v>
      </c>
      <c r="D5" s="11">
        <v>44</v>
      </c>
      <c r="E5" s="11">
        <v>45</v>
      </c>
      <c r="F5" s="11">
        <v>46</v>
      </c>
      <c r="G5" s="11">
        <v>46</v>
      </c>
      <c r="H5" s="11">
        <v>48</v>
      </c>
      <c r="I5" s="11">
        <v>44</v>
      </c>
      <c r="J5" s="11">
        <v>45</v>
      </c>
      <c r="K5" s="11">
        <v>45</v>
      </c>
      <c r="L5" s="11">
        <v>47</v>
      </c>
      <c r="M5" s="11">
        <v>48</v>
      </c>
      <c r="N5" s="11">
        <v>44</v>
      </c>
      <c r="O5" s="11">
        <v>44</v>
      </c>
      <c r="P5" s="11">
        <v>43</v>
      </c>
      <c r="Q5" s="11">
        <v>46</v>
      </c>
      <c r="R5" s="11">
        <v>43</v>
      </c>
      <c r="S5" s="11">
        <v>48</v>
      </c>
      <c r="T5" s="11"/>
      <c r="U5" s="10">
        <f t="shared" si="0"/>
        <v>17</v>
      </c>
      <c r="V5" s="9">
        <f t="shared" si="1"/>
        <v>90.705882352941174</v>
      </c>
      <c r="W5" s="3" t="s">
        <v>40</v>
      </c>
    </row>
    <row r="6" spans="1:31" ht="17.100000000000001" customHeight="1">
      <c r="A6" s="8" t="s">
        <v>149</v>
      </c>
      <c r="B6" s="17" t="s">
        <v>7</v>
      </c>
      <c r="D6" s="5">
        <v>33</v>
      </c>
      <c r="F6" s="5">
        <v>30</v>
      </c>
      <c r="U6" s="10">
        <f t="shared" ref="U6:U9" si="2">COUNT(C6:T6)</f>
        <v>2</v>
      </c>
      <c r="V6" s="9">
        <f t="shared" ref="V6:V9" si="3">AVERAGE(C6:S6)*2</f>
        <v>63</v>
      </c>
      <c r="W6" s="3" t="s">
        <v>40</v>
      </c>
    </row>
    <row r="7" spans="1:31" ht="17.100000000000001" customHeight="1">
      <c r="A7" s="8" t="s">
        <v>197</v>
      </c>
      <c r="P7" s="5">
        <v>47</v>
      </c>
      <c r="U7" s="10">
        <f t="shared" si="2"/>
        <v>1</v>
      </c>
      <c r="V7" s="9">
        <f t="shared" si="3"/>
        <v>94</v>
      </c>
      <c r="W7" s="3" t="s">
        <v>40</v>
      </c>
    </row>
    <row r="8" spans="1:31" ht="17.100000000000001" customHeight="1">
      <c r="A8" s="8" t="s">
        <v>167</v>
      </c>
      <c r="B8" s="17" t="s">
        <v>13</v>
      </c>
      <c r="F8" s="5">
        <v>46</v>
      </c>
      <c r="U8" s="10">
        <f t="shared" si="2"/>
        <v>1</v>
      </c>
      <c r="V8" s="9">
        <f t="shared" si="3"/>
        <v>92</v>
      </c>
      <c r="W8" s="3" t="s">
        <v>40</v>
      </c>
    </row>
    <row r="9" spans="1:31" ht="17.100000000000001" customHeight="1">
      <c r="A9" s="14" t="s">
        <v>59</v>
      </c>
      <c r="B9" s="13" t="s">
        <v>7</v>
      </c>
      <c r="C9" s="12">
        <v>43</v>
      </c>
      <c r="D9" s="11">
        <v>43</v>
      </c>
      <c r="E9" s="11">
        <v>40</v>
      </c>
      <c r="F9" s="11">
        <v>39</v>
      </c>
      <c r="G9" s="11">
        <v>44</v>
      </c>
      <c r="H9" s="11">
        <v>45</v>
      </c>
      <c r="I9" s="11">
        <v>40</v>
      </c>
      <c r="J9" s="11">
        <v>44</v>
      </c>
      <c r="K9" s="11">
        <v>47</v>
      </c>
      <c r="L9" s="11">
        <v>43</v>
      </c>
      <c r="M9" s="11">
        <v>42</v>
      </c>
      <c r="N9" s="11">
        <v>38</v>
      </c>
      <c r="O9" s="11">
        <v>42</v>
      </c>
      <c r="P9" s="11">
        <v>39</v>
      </c>
      <c r="Q9" s="11">
        <v>46</v>
      </c>
      <c r="R9" s="11">
        <v>36</v>
      </c>
      <c r="S9" s="11">
        <v>43</v>
      </c>
      <c r="T9" s="11"/>
      <c r="U9" s="10">
        <f t="shared" si="2"/>
        <v>17</v>
      </c>
      <c r="V9" s="9">
        <f t="shared" si="3"/>
        <v>84</v>
      </c>
      <c r="W9" s="3" t="s">
        <v>40</v>
      </c>
    </row>
    <row r="10" spans="1:31" ht="17.100000000000001" customHeight="1">
      <c r="A10" s="14" t="s">
        <v>124</v>
      </c>
      <c r="B10" s="13" t="s">
        <v>182</v>
      </c>
      <c r="C10" s="12">
        <v>43</v>
      </c>
      <c r="D10" s="11">
        <v>47</v>
      </c>
      <c r="E10" s="11">
        <v>47</v>
      </c>
      <c r="F10" s="11">
        <v>45</v>
      </c>
      <c r="G10" s="11">
        <v>45</v>
      </c>
      <c r="H10" s="11">
        <v>48</v>
      </c>
      <c r="I10" s="11">
        <v>47</v>
      </c>
      <c r="J10" s="11">
        <v>45</v>
      </c>
      <c r="K10" s="11">
        <v>43</v>
      </c>
      <c r="L10" s="11">
        <v>48</v>
      </c>
      <c r="M10" s="11">
        <v>49</v>
      </c>
      <c r="N10" s="11">
        <v>48</v>
      </c>
      <c r="O10" s="11">
        <v>47</v>
      </c>
      <c r="P10" s="11">
        <v>49</v>
      </c>
      <c r="Q10" s="11">
        <v>48</v>
      </c>
      <c r="R10" s="11">
        <v>47</v>
      </c>
      <c r="S10" s="11">
        <v>48</v>
      </c>
      <c r="T10" s="11"/>
      <c r="U10" s="10">
        <f t="shared" si="0"/>
        <v>17</v>
      </c>
      <c r="V10" s="9">
        <f t="shared" si="1"/>
        <v>93.411764705882348</v>
      </c>
      <c r="W10" s="3" t="s">
        <v>40</v>
      </c>
    </row>
    <row r="11" spans="1:31" ht="17.100000000000001" customHeight="1">
      <c r="A11" s="14" t="s">
        <v>58</v>
      </c>
      <c r="B11" s="13" t="s">
        <v>7</v>
      </c>
      <c r="C11" s="12">
        <v>47</v>
      </c>
      <c r="D11" s="11">
        <v>43</v>
      </c>
      <c r="E11" s="11">
        <v>48</v>
      </c>
      <c r="F11" s="11">
        <v>48</v>
      </c>
      <c r="G11" s="11">
        <v>48</v>
      </c>
      <c r="H11" s="11">
        <v>45</v>
      </c>
      <c r="I11" s="11">
        <v>49</v>
      </c>
      <c r="J11" s="11"/>
      <c r="K11" s="11">
        <v>47</v>
      </c>
      <c r="L11" s="11">
        <v>48</v>
      </c>
      <c r="M11" s="11">
        <v>45</v>
      </c>
      <c r="N11" s="11">
        <v>47</v>
      </c>
      <c r="O11" s="11">
        <v>44</v>
      </c>
      <c r="P11" s="11"/>
      <c r="Q11" s="11">
        <v>49</v>
      </c>
      <c r="R11" s="11">
        <v>47</v>
      </c>
      <c r="S11" s="11"/>
      <c r="T11" s="11"/>
      <c r="U11" s="10">
        <f t="shared" si="0"/>
        <v>14</v>
      </c>
      <c r="V11" s="9">
        <f t="shared" si="1"/>
        <v>93.571428571428569</v>
      </c>
      <c r="W11" s="3" t="s">
        <v>40</v>
      </c>
    </row>
    <row r="12" spans="1:31" ht="17.100000000000001" customHeight="1">
      <c r="A12" s="8" t="s">
        <v>57</v>
      </c>
      <c r="C12" s="6">
        <v>45</v>
      </c>
      <c r="D12" s="5">
        <v>39</v>
      </c>
      <c r="E12" s="5">
        <v>46</v>
      </c>
      <c r="F12" s="5">
        <v>45</v>
      </c>
      <c r="G12" s="5">
        <v>46</v>
      </c>
      <c r="H12" s="5">
        <v>50</v>
      </c>
      <c r="I12" s="5">
        <v>45</v>
      </c>
      <c r="J12" s="5">
        <v>46</v>
      </c>
      <c r="K12" s="5">
        <v>43</v>
      </c>
      <c r="L12" s="5">
        <v>46</v>
      </c>
      <c r="M12" s="5">
        <v>45</v>
      </c>
      <c r="N12" s="5">
        <v>49</v>
      </c>
      <c r="O12" s="5">
        <v>38</v>
      </c>
      <c r="P12" s="5">
        <v>43</v>
      </c>
      <c r="Q12" s="5">
        <v>46</v>
      </c>
      <c r="R12" s="5">
        <v>45</v>
      </c>
      <c r="S12" s="5">
        <v>48</v>
      </c>
      <c r="U12" s="10">
        <f t="shared" si="0"/>
        <v>17</v>
      </c>
      <c r="V12" s="9">
        <f t="shared" si="1"/>
        <v>90</v>
      </c>
      <c r="W12" s="3" t="s">
        <v>40</v>
      </c>
    </row>
    <row r="13" spans="1:31" ht="17.100000000000001" customHeight="1">
      <c r="A13" s="14" t="s">
        <v>56</v>
      </c>
      <c r="B13" s="13" t="s">
        <v>2</v>
      </c>
      <c r="C13" s="12">
        <v>37</v>
      </c>
      <c r="D13" s="11">
        <v>46</v>
      </c>
      <c r="E13" s="11">
        <v>42</v>
      </c>
      <c r="F13" s="11">
        <v>43</v>
      </c>
      <c r="G13" s="11">
        <v>45</v>
      </c>
      <c r="H13" s="11">
        <v>38</v>
      </c>
      <c r="I13" s="11">
        <v>42</v>
      </c>
      <c r="J13" s="11">
        <v>40</v>
      </c>
      <c r="K13" s="11">
        <v>45</v>
      </c>
      <c r="L13" s="11">
        <v>45</v>
      </c>
      <c r="M13" s="11">
        <v>46</v>
      </c>
      <c r="N13" s="11">
        <v>45</v>
      </c>
      <c r="O13" s="11">
        <v>44</v>
      </c>
      <c r="P13" s="11">
        <v>41</v>
      </c>
      <c r="Q13" s="11">
        <v>45</v>
      </c>
      <c r="R13" s="11">
        <v>39</v>
      </c>
      <c r="S13" s="11"/>
      <c r="T13" s="11"/>
      <c r="U13" s="10">
        <f t="shared" si="0"/>
        <v>16</v>
      </c>
      <c r="V13" s="9">
        <f t="shared" si="1"/>
        <v>85.375</v>
      </c>
      <c r="W13" s="3" t="s">
        <v>40</v>
      </c>
    </row>
    <row r="14" spans="1:31" ht="17.100000000000001" customHeight="1">
      <c r="A14" s="8" t="s">
        <v>55</v>
      </c>
      <c r="B14" s="17" t="s">
        <v>4</v>
      </c>
      <c r="C14" s="6">
        <v>44</v>
      </c>
      <c r="D14" s="5">
        <v>48</v>
      </c>
      <c r="E14" s="5">
        <v>46</v>
      </c>
      <c r="F14" s="5">
        <v>42</v>
      </c>
      <c r="G14" s="5">
        <v>45</v>
      </c>
      <c r="H14" s="5">
        <v>46</v>
      </c>
      <c r="I14" s="5">
        <v>40</v>
      </c>
      <c r="J14" s="5">
        <v>44</v>
      </c>
      <c r="K14" s="5">
        <v>46</v>
      </c>
      <c r="L14" s="5">
        <v>44</v>
      </c>
      <c r="M14" s="5">
        <v>45</v>
      </c>
      <c r="N14" s="5">
        <v>47</v>
      </c>
      <c r="O14" s="5">
        <v>45</v>
      </c>
      <c r="P14" s="5">
        <v>41</v>
      </c>
      <c r="Q14" s="5">
        <v>46</v>
      </c>
      <c r="R14" s="5">
        <v>44</v>
      </c>
      <c r="S14" s="5">
        <v>45</v>
      </c>
      <c r="U14" s="10">
        <f t="shared" si="0"/>
        <v>17</v>
      </c>
      <c r="V14" s="9">
        <f t="shared" si="1"/>
        <v>89.17647058823529</v>
      </c>
      <c r="W14" s="3" t="s">
        <v>40</v>
      </c>
    </row>
    <row r="15" spans="1:31" ht="17.100000000000001" customHeight="1">
      <c r="A15" s="8" t="s">
        <v>75</v>
      </c>
      <c r="C15" s="6">
        <v>44</v>
      </c>
      <c r="D15" s="5">
        <v>46</v>
      </c>
      <c r="F15" s="5">
        <v>46</v>
      </c>
      <c r="J15" s="5">
        <v>41</v>
      </c>
      <c r="U15" s="10">
        <f t="shared" si="0"/>
        <v>4</v>
      </c>
      <c r="V15" s="9">
        <f t="shared" si="1"/>
        <v>88.5</v>
      </c>
      <c r="W15" s="3" t="s">
        <v>40</v>
      </c>
    </row>
    <row r="16" spans="1:31" ht="17.100000000000001" customHeight="1">
      <c r="A16" s="14" t="s">
        <v>54</v>
      </c>
      <c r="B16" s="13" t="s">
        <v>4</v>
      </c>
      <c r="C16" s="12">
        <v>39</v>
      </c>
      <c r="D16" s="11">
        <v>37</v>
      </c>
      <c r="E16" s="11">
        <v>43</v>
      </c>
      <c r="F16" s="11">
        <v>38</v>
      </c>
      <c r="G16" s="11">
        <v>47</v>
      </c>
      <c r="H16" s="11">
        <v>47</v>
      </c>
      <c r="I16" s="11">
        <v>46</v>
      </c>
      <c r="J16" s="11">
        <v>43</v>
      </c>
      <c r="K16" s="11">
        <v>42</v>
      </c>
      <c r="L16" s="11">
        <v>45</v>
      </c>
      <c r="M16" s="11">
        <v>49</v>
      </c>
      <c r="N16" s="11">
        <v>42</v>
      </c>
      <c r="O16" s="11">
        <v>45</v>
      </c>
      <c r="P16" s="11">
        <v>49</v>
      </c>
      <c r="Q16" s="11">
        <v>48</v>
      </c>
      <c r="R16" s="11">
        <v>43</v>
      </c>
      <c r="S16" s="11">
        <v>45</v>
      </c>
      <c r="T16" s="11"/>
      <c r="U16" s="10">
        <f t="shared" si="0"/>
        <v>17</v>
      </c>
      <c r="V16" s="9">
        <f t="shared" si="1"/>
        <v>88</v>
      </c>
      <c r="W16" s="3" t="s">
        <v>40</v>
      </c>
    </row>
    <row r="17" spans="1:23" ht="17.100000000000001" customHeight="1">
      <c r="A17" s="8" t="s">
        <v>53</v>
      </c>
      <c r="C17" s="6">
        <v>34</v>
      </c>
      <c r="D17" s="5">
        <v>37</v>
      </c>
      <c r="E17" s="5">
        <v>35</v>
      </c>
      <c r="F17" s="5">
        <v>19</v>
      </c>
      <c r="G17" s="5">
        <v>38</v>
      </c>
      <c r="H17" s="5">
        <v>39</v>
      </c>
      <c r="I17" s="5">
        <v>30</v>
      </c>
      <c r="J17" s="5">
        <v>38</v>
      </c>
      <c r="K17" s="5">
        <v>34</v>
      </c>
      <c r="L17" s="5">
        <v>27</v>
      </c>
      <c r="M17" s="5">
        <v>31</v>
      </c>
      <c r="N17" s="5">
        <v>25</v>
      </c>
      <c r="O17" s="5">
        <v>35</v>
      </c>
      <c r="P17" s="5">
        <v>29</v>
      </c>
      <c r="Q17" s="5">
        <v>36</v>
      </c>
      <c r="R17" s="5">
        <v>38</v>
      </c>
      <c r="S17" s="5">
        <v>35</v>
      </c>
      <c r="U17" s="10">
        <f t="shared" si="0"/>
        <v>17</v>
      </c>
      <c r="V17" s="9">
        <f t="shared" si="1"/>
        <v>65.882352941176464</v>
      </c>
      <c r="W17" s="3" t="s">
        <v>40</v>
      </c>
    </row>
    <row r="18" spans="1:23" ht="17.100000000000001" customHeight="1">
      <c r="A18" s="8" t="s">
        <v>52</v>
      </c>
      <c r="B18" s="17" t="s">
        <v>2</v>
      </c>
      <c r="C18" s="6">
        <v>34</v>
      </c>
      <c r="D18" s="5">
        <v>30</v>
      </c>
      <c r="E18" s="5">
        <v>37</v>
      </c>
      <c r="F18" s="5">
        <v>31</v>
      </c>
      <c r="G18" s="5">
        <v>34</v>
      </c>
      <c r="H18" s="5">
        <v>37</v>
      </c>
      <c r="I18" s="5">
        <v>28</v>
      </c>
      <c r="J18" s="5">
        <v>36</v>
      </c>
      <c r="K18" s="5">
        <v>43</v>
      </c>
      <c r="L18" s="5">
        <v>34</v>
      </c>
      <c r="M18" s="5">
        <v>41</v>
      </c>
      <c r="N18" s="5">
        <v>43</v>
      </c>
      <c r="P18" s="5">
        <v>34</v>
      </c>
      <c r="Q18" s="5">
        <v>45</v>
      </c>
      <c r="R18" s="5">
        <v>34</v>
      </c>
      <c r="S18" s="5">
        <v>43</v>
      </c>
      <c r="U18" s="10">
        <f t="shared" si="0"/>
        <v>16</v>
      </c>
      <c r="V18" s="9">
        <f t="shared" si="1"/>
        <v>73</v>
      </c>
      <c r="W18" s="3" t="s">
        <v>40</v>
      </c>
    </row>
    <row r="19" spans="1:23" ht="17.100000000000001" customHeight="1">
      <c r="A19" s="8" t="s">
        <v>49</v>
      </c>
      <c r="C19" s="6">
        <v>48</v>
      </c>
      <c r="D19" s="5">
        <v>47</v>
      </c>
      <c r="E19" s="5">
        <v>45</v>
      </c>
      <c r="G19" s="5">
        <v>45</v>
      </c>
      <c r="H19" s="5">
        <v>45</v>
      </c>
      <c r="I19" s="5">
        <v>48</v>
      </c>
      <c r="J19" s="5">
        <v>49</v>
      </c>
      <c r="K19" s="5">
        <v>47</v>
      </c>
      <c r="L19" s="5">
        <v>46</v>
      </c>
      <c r="M19" s="5">
        <v>45</v>
      </c>
      <c r="N19" s="5">
        <v>49</v>
      </c>
      <c r="O19" s="5">
        <v>44</v>
      </c>
      <c r="P19" s="5">
        <v>46</v>
      </c>
      <c r="Q19" s="5">
        <v>47</v>
      </c>
      <c r="R19" s="5">
        <v>48</v>
      </c>
      <c r="S19" s="5">
        <v>47</v>
      </c>
      <c r="U19" s="10">
        <f t="shared" si="0"/>
        <v>16</v>
      </c>
      <c r="V19" s="9">
        <f t="shared" si="1"/>
        <v>93.25</v>
      </c>
      <c r="W19" s="3" t="s">
        <v>40</v>
      </c>
    </row>
    <row r="20" spans="1:23" ht="17.100000000000001" customHeight="1">
      <c r="A20" s="8" t="s">
        <v>48</v>
      </c>
      <c r="B20" s="17" t="s">
        <v>4</v>
      </c>
      <c r="C20" s="6">
        <v>45</v>
      </c>
      <c r="D20" s="5">
        <v>49</v>
      </c>
      <c r="E20" s="5">
        <v>38</v>
      </c>
      <c r="F20" s="5">
        <v>39</v>
      </c>
      <c r="G20" s="5">
        <v>44</v>
      </c>
      <c r="H20" s="5">
        <v>45</v>
      </c>
      <c r="I20" s="5">
        <v>43</v>
      </c>
      <c r="J20" s="5">
        <v>46</v>
      </c>
      <c r="K20" s="5">
        <v>45</v>
      </c>
      <c r="L20" s="5">
        <v>42</v>
      </c>
      <c r="M20" s="5">
        <v>45</v>
      </c>
      <c r="N20" s="5">
        <v>48</v>
      </c>
      <c r="O20" s="5">
        <v>44</v>
      </c>
      <c r="P20" s="5">
        <v>45</v>
      </c>
      <c r="Q20" s="5">
        <v>46</v>
      </c>
      <c r="R20" s="5">
        <v>44</v>
      </c>
      <c r="S20" s="5">
        <v>46</v>
      </c>
      <c r="U20" s="10">
        <f t="shared" si="0"/>
        <v>17</v>
      </c>
      <c r="V20" s="9">
        <f t="shared" si="1"/>
        <v>88.705882352941174</v>
      </c>
      <c r="W20" s="3" t="s">
        <v>40</v>
      </c>
    </row>
    <row r="21" spans="1:23" ht="17.100000000000001" customHeight="1">
      <c r="A21" s="8" t="s">
        <v>51</v>
      </c>
      <c r="B21" s="17" t="s">
        <v>7</v>
      </c>
      <c r="E21" s="5">
        <v>34</v>
      </c>
      <c r="U21" s="10">
        <f t="shared" si="0"/>
        <v>1</v>
      </c>
      <c r="V21" s="9">
        <f t="shared" si="1"/>
        <v>68</v>
      </c>
      <c r="W21" s="3" t="s">
        <v>40</v>
      </c>
    </row>
    <row r="22" spans="1:23" ht="17.100000000000001" customHeight="1">
      <c r="A22" s="8" t="s">
        <v>50</v>
      </c>
      <c r="C22" s="6">
        <v>47</v>
      </c>
      <c r="D22" s="5">
        <v>46</v>
      </c>
      <c r="E22" s="5">
        <v>48</v>
      </c>
      <c r="F22" s="5">
        <v>45</v>
      </c>
      <c r="G22" s="5">
        <v>47</v>
      </c>
      <c r="H22" s="5">
        <v>45</v>
      </c>
      <c r="I22" s="5">
        <v>41</v>
      </c>
      <c r="K22" s="5">
        <v>46</v>
      </c>
      <c r="L22" s="5">
        <v>46</v>
      </c>
      <c r="M22" s="5">
        <v>42</v>
      </c>
      <c r="N22" s="5">
        <v>45</v>
      </c>
      <c r="O22" s="5">
        <v>36</v>
      </c>
      <c r="P22" s="5">
        <v>47</v>
      </c>
      <c r="Q22" s="5">
        <v>47</v>
      </c>
      <c r="R22" s="5">
        <v>48</v>
      </c>
      <c r="S22" s="5">
        <v>43</v>
      </c>
      <c r="U22" s="10">
        <f t="shared" si="0"/>
        <v>16</v>
      </c>
      <c r="V22" s="9">
        <f t="shared" si="1"/>
        <v>89.875</v>
      </c>
      <c r="W22" s="3" t="s">
        <v>40</v>
      </c>
    </row>
    <row r="23" spans="1:23" ht="17.100000000000001" customHeight="1">
      <c r="A23" s="8" t="s">
        <v>125</v>
      </c>
      <c r="B23" s="17" t="s">
        <v>15</v>
      </c>
      <c r="C23" s="6">
        <v>12</v>
      </c>
      <c r="D23" s="5">
        <v>22</v>
      </c>
      <c r="E23" s="5">
        <v>27</v>
      </c>
      <c r="F23" s="5">
        <v>14</v>
      </c>
      <c r="G23" s="5">
        <v>22</v>
      </c>
      <c r="H23" s="5">
        <v>20</v>
      </c>
      <c r="I23" s="5">
        <v>26</v>
      </c>
      <c r="J23" s="5">
        <v>34</v>
      </c>
      <c r="K23" s="5">
        <v>30</v>
      </c>
      <c r="M23" s="5">
        <v>29</v>
      </c>
      <c r="N23" s="5">
        <v>32</v>
      </c>
      <c r="O23" s="5">
        <v>32</v>
      </c>
      <c r="P23" s="5">
        <v>34</v>
      </c>
      <c r="Q23" s="5">
        <v>35</v>
      </c>
      <c r="R23" s="5">
        <v>34</v>
      </c>
      <c r="S23" s="5">
        <v>32</v>
      </c>
      <c r="U23" s="10">
        <f t="shared" si="0"/>
        <v>16</v>
      </c>
      <c r="V23" s="9">
        <f t="shared" si="1"/>
        <v>54.375</v>
      </c>
      <c r="W23" s="3" t="s">
        <v>40</v>
      </c>
    </row>
    <row r="24" spans="1:23" ht="17.100000000000001" customHeight="1">
      <c r="A24" s="14" t="s">
        <v>47</v>
      </c>
      <c r="B24" s="13" t="s">
        <v>4</v>
      </c>
      <c r="C24" s="12">
        <v>43</v>
      </c>
      <c r="D24" s="11">
        <v>40</v>
      </c>
      <c r="E24" s="11">
        <v>45</v>
      </c>
      <c r="F24" s="11">
        <v>42</v>
      </c>
      <c r="G24" s="11">
        <v>48</v>
      </c>
      <c r="H24" s="11">
        <v>43</v>
      </c>
      <c r="I24" s="11">
        <v>44</v>
      </c>
      <c r="J24" s="11">
        <v>41</v>
      </c>
      <c r="K24" s="11">
        <v>47</v>
      </c>
      <c r="L24" s="11">
        <v>44</v>
      </c>
      <c r="M24" s="11">
        <v>42</v>
      </c>
      <c r="N24" s="11">
        <v>47</v>
      </c>
      <c r="O24" s="11">
        <v>39</v>
      </c>
      <c r="P24" s="11">
        <v>44</v>
      </c>
      <c r="Q24" s="11">
        <v>46</v>
      </c>
      <c r="R24" s="11">
        <v>47</v>
      </c>
      <c r="S24" s="11">
        <v>45</v>
      </c>
      <c r="T24" s="11"/>
      <c r="U24" s="10">
        <f t="shared" si="0"/>
        <v>17</v>
      </c>
      <c r="V24" s="9">
        <f t="shared" si="1"/>
        <v>87.882352941176464</v>
      </c>
      <c r="W24" s="3" t="s">
        <v>40</v>
      </c>
    </row>
    <row r="25" spans="1:23" ht="17.100000000000001" customHeight="1">
      <c r="A25" s="14" t="s">
        <v>174</v>
      </c>
      <c r="B25" s="13" t="s">
        <v>2</v>
      </c>
      <c r="C25" s="12"/>
      <c r="D25" s="11"/>
      <c r="E25" s="11"/>
      <c r="F25" s="11"/>
      <c r="G25" s="11"/>
      <c r="H25" s="11">
        <v>43</v>
      </c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0">
        <f t="shared" ref="U25" si="4">COUNT(C25:T25)</f>
        <v>1</v>
      </c>
      <c r="V25" s="9">
        <f t="shared" ref="V25" si="5">AVERAGE(C25:S25)*2</f>
        <v>86</v>
      </c>
      <c r="W25" s="3" t="s">
        <v>40</v>
      </c>
    </row>
    <row r="26" spans="1:23" ht="17.100000000000001" customHeight="1">
      <c r="A26" s="14" t="s">
        <v>72</v>
      </c>
      <c r="B26" s="13"/>
      <c r="C26" s="6">
        <v>48</v>
      </c>
      <c r="D26" s="5">
        <v>49</v>
      </c>
      <c r="F26" s="5">
        <v>49</v>
      </c>
      <c r="G26" s="5">
        <v>48</v>
      </c>
      <c r="H26" s="5">
        <v>48</v>
      </c>
      <c r="I26" s="5">
        <v>47</v>
      </c>
      <c r="K26" s="5">
        <v>46</v>
      </c>
      <c r="L26" s="5">
        <v>47</v>
      </c>
      <c r="M26" s="5">
        <v>46</v>
      </c>
      <c r="N26" s="5">
        <v>46</v>
      </c>
      <c r="O26" s="5">
        <v>47</v>
      </c>
      <c r="Q26" s="5">
        <v>50</v>
      </c>
      <c r="R26" s="5">
        <v>48</v>
      </c>
      <c r="U26" s="10">
        <f t="shared" si="0"/>
        <v>13</v>
      </c>
      <c r="V26" s="9">
        <f t="shared" si="1"/>
        <v>95.230769230769226</v>
      </c>
      <c r="W26" s="3" t="s">
        <v>40</v>
      </c>
    </row>
    <row r="27" spans="1:23" ht="17.100000000000001" customHeight="1">
      <c r="A27" s="14" t="s">
        <v>46</v>
      </c>
      <c r="B27" s="13" t="s">
        <v>7</v>
      </c>
      <c r="D27" s="5">
        <v>41</v>
      </c>
      <c r="F27" s="5">
        <v>43</v>
      </c>
      <c r="G27" s="5">
        <v>46</v>
      </c>
      <c r="H27" s="5">
        <v>49</v>
      </c>
      <c r="J27" s="5">
        <v>45</v>
      </c>
      <c r="K27" s="5">
        <v>45</v>
      </c>
      <c r="L27" s="5">
        <v>48</v>
      </c>
      <c r="M27" s="5">
        <v>44</v>
      </c>
      <c r="N27" s="5">
        <v>48</v>
      </c>
      <c r="P27" s="5">
        <v>50</v>
      </c>
      <c r="Q27" s="5">
        <v>44</v>
      </c>
      <c r="R27" s="5">
        <v>43</v>
      </c>
      <c r="S27" s="5">
        <v>48</v>
      </c>
      <c r="U27" s="10">
        <f t="shared" ref="U27:U32" si="6">COUNT(C27:T27)</f>
        <v>13</v>
      </c>
      <c r="V27" s="9">
        <f t="shared" ref="V27:V32" si="7">AVERAGE(C27:S27)*2</f>
        <v>91.384615384615387</v>
      </c>
      <c r="W27" s="3" t="s">
        <v>40</v>
      </c>
    </row>
    <row r="28" spans="1:23" ht="17.100000000000001" customHeight="1">
      <c r="A28" s="14" t="s">
        <v>45</v>
      </c>
      <c r="B28" s="13"/>
      <c r="D28" s="5">
        <v>46</v>
      </c>
      <c r="E28" s="5">
        <v>49</v>
      </c>
      <c r="F28" s="5">
        <v>48</v>
      </c>
      <c r="G28" s="5">
        <v>49</v>
      </c>
      <c r="H28" s="5">
        <v>46</v>
      </c>
      <c r="J28" s="5">
        <v>50</v>
      </c>
      <c r="K28" s="5">
        <v>47</v>
      </c>
      <c r="L28" s="5">
        <v>46</v>
      </c>
      <c r="P28" s="5">
        <v>48</v>
      </c>
      <c r="Q28" s="5">
        <v>50</v>
      </c>
      <c r="R28" s="5">
        <v>48</v>
      </c>
      <c r="S28" s="5">
        <v>49</v>
      </c>
      <c r="U28" s="10">
        <f t="shared" si="6"/>
        <v>12</v>
      </c>
      <c r="V28" s="9">
        <f t="shared" si="7"/>
        <v>96</v>
      </c>
      <c r="W28" s="3" t="s">
        <v>40</v>
      </c>
    </row>
    <row r="29" spans="1:23" ht="17.100000000000001" customHeight="1">
      <c r="A29" s="14" t="s">
        <v>198</v>
      </c>
      <c r="B29" s="13"/>
      <c r="P29" s="5">
        <v>44</v>
      </c>
      <c r="U29" s="10">
        <f t="shared" si="6"/>
        <v>1</v>
      </c>
      <c r="V29" s="9">
        <f t="shared" si="7"/>
        <v>88</v>
      </c>
      <c r="W29" s="3" t="s">
        <v>40</v>
      </c>
    </row>
    <row r="30" spans="1:23" ht="17.100000000000001" customHeight="1">
      <c r="A30" s="14" t="s">
        <v>44</v>
      </c>
      <c r="B30" s="13" t="s">
        <v>4</v>
      </c>
      <c r="C30" s="6">
        <v>47</v>
      </c>
      <c r="D30" s="5">
        <v>41</v>
      </c>
      <c r="E30" s="5">
        <v>45</v>
      </c>
      <c r="F30" s="5">
        <v>48</v>
      </c>
      <c r="G30" s="5">
        <v>48</v>
      </c>
      <c r="H30" s="5">
        <v>42</v>
      </c>
      <c r="I30" s="5">
        <v>40</v>
      </c>
      <c r="J30" s="5">
        <v>47</v>
      </c>
      <c r="K30" s="5">
        <v>46</v>
      </c>
      <c r="L30" s="5">
        <v>44</v>
      </c>
      <c r="O30" s="5">
        <v>46</v>
      </c>
      <c r="P30" s="5">
        <v>43</v>
      </c>
      <c r="Q30" s="5">
        <v>48</v>
      </c>
      <c r="R30" s="5">
        <v>37</v>
      </c>
      <c r="S30" s="5">
        <v>45</v>
      </c>
      <c r="U30" s="10">
        <f t="shared" si="6"/>
        <v>15</v>
      </c>
      <c r="V30" s="9">
        <f t="shared" si="7"/>
        <v>88.933333333333337</v>
      </c>
      <c r="W30" s="3" t="s">
        <v>40</v>
      </c>
    </row>
    <row r="31" spans="1:23" ht="17.100000000000001" customHeight="1">
      <c r="A31" s="14" t="s">
        <v>126</v>
      </c>
      <c r="B31" s="13"/>
      <c r="C31" s="6">
        <v>38</v>
      </c>
      <c r="D31" s="5">
        <v>37</v>
      </c>
      <c r="E31" s="5">
        <v>45</v>
      </c>
      <c r="H31" s="5">
        <v>43</v>
      </c>
      <c r="J31" s="5">
        <v>43</v>
      </c>
      <c r="R31" s="5">
        <v>42</v>
      </c>
      <c r="S31" s="5">
        <v>40</v>
      </c>
      <c r="U31" s="10">
        <f t="shared" si="6"/>
        <v>7</v>
      </c>
      <c r="V31" s="9">
        <f t="shared" si="7"/>
        <v>82.285714285714292</v>
      </c>
      <c r="W31" s="3" t="s">
        <v>40</v>
      </c>
    </row>
    <row r="32" spans="1:23" ht="17.100000000000001" customHeight="1">
      <c r="A32" s="14" t="s">
        <v>68</v>
      </c>
      <c r="B32" s="13" t="s">
        <v>4</v>
      </c>
      <c r="C32" s="6">
        <v>44</v>
      </c>
      <c r="D32" s="5">
        <v>42</v>
      </c>
      <c r="E32" s="5">
        <v>39</v>
      </c>
      <c r="F32" s="5">
        <v>42</v>
      </c>
      <c r="G32" s="5">
        <v>46</v>
      </c>
      <c r="H32" s="5">
        <v>44</v>
      </c>
      <c r="I32" s="5">
        <v>39</v>
      </c>
      <c r="J32" s="5">
        <v>40</v>
      </c>
      <c r="K32" s="5">
        <v>35</v>
      </c>
      <c r="M32" s="5">
        <v>39</v>
      </c>
      <c r="N32" s="5">
        <v>32</v>
      </c>
      <c r="O32" s="5">
        <v>33</v>
      </c>
      <c r="Q32" s="5">
        <v>41</v>
      </c>
      <c r="R32" s="5">
        <v>39</v>
      </c>
      <c r="U32" s="10">
        <f t="shared" si="6"/>
        <v>14</v>
      </c>
      <c r="V32" s="9">
        <f t="shared" si="7"/>
        <v>79.285714285714292</v>
      </c>
      <c r="W32" s="3" t="s">
        <v>40</v>
      </c>
    </row>
    <row r="33" spans="1:23" ht="17.100000000000001" customHeight="1">
      <c r="A33" s="14" t="s">
        <v>181</v>
      </c>
      <c r="B33" s="13"/>
      <c r="C33" s="43"/>
      <c r="D33" s="42"/>
      <c r="E33" s="42"/>
      <c r="F33" s="42"/>
      <c r="G33" s="42"/>
      <c r="H33" s="42"/>
      <c r="I33" s="42"/>
      <c r="J33" s="42"/>
      <c r="K33" s="42">
        <v>49</v>
      </c>
      <c r="L33" s="42"/>
      <c r="M33" s="42"/>
      <c r="N33" s="42"/>
      <c r="O33" s="42"/>
      <c r="P33" s="42"/>
      <c r="Q33" s="42"/>
      <c r="R33" s="42"/>
      <c r="S33" s="42"/>
      <c r="T33" s="42"/>
      <c r="U33" s="10">
        <f t="shared" ref="U33:U35" si="8">COUNT(C33:T33)</f>
        <v>1</v>
      </c>
      <c r="V33" s="9">
        <f t="shared" ref="V33:V35" si="9">AVERAGE(C33:S33)*2</f>
        <v>98</v>
      </c>
      <c r="W33" s="3" t="s">
        <v>40</v>
      </c>
    </row>
    <row r="34" spans="1:23" ht="17.100000000000001" customHeight="1">
      <c r="A34" s="14" t="s">
        <v>185</v>
      </c>
      <c r="B34" s="13"/>
      <c r="C34" s="43"/>
      <c r="D34" s="42"/>
      <c r="E34" s="42"/>
      <c r="F34" s="42"/>
      <c r="G34" s="42"/>
      <c r="H34" s="42"/>
      <c r="I34" s="42"/>
      <c r="J34" s="42"/>
      <c r="K34" s="42"/>
      <c r="L34" s="42">
        <v>31</v>
      </c>
      <c r="M34" s="42">
        <v>39</v>
      </c>
      <c r="N34" s="42"/>
      <c r="O34" s="42"/>
      <c r="P34" s="42"/>
      <c r="Q34" s="42"/>
      <c r="R34" s="42"/>
      <c r="S34" s="42"/>
      <c r="T34" s="42"/>
      <c r="U34" s="10">
        <f t="shared" si="8"/>
        <v>2</v>
      </c>
      <c r="V34" s="9">
        <f t="shared" si="9"/>
        <v>70</v>
      </c>
      <c r="W34" s="3" t="s">
        <v>40</v>
      </c>
    </row>
    <row r="35" spans="1:23" ht="17.100000000000001" customHeight="1">
      <c r="A35" s="14" t="s">
        <v>43</v>
      </c>
      <c r="B35" s="13" t="s">
        <v>7</v>
      </c>
      <c r="C35" s="43"/>
      <c r="D35" s="42">
        <v>45</v>
      </c>
      <c r="E35" s="42">
        <v>43</v>
      </c>
      <c r="F35" s="42">
        <v>44</v>
      </c>
      <c r="G35" s="42">
        <v>41</v>
      </c>
      <c r="H35" s="42">
        <v>44</v>
      </c>
      <c r="I35" s="42">
        <v>40</v>
      </c>
      <c r="J35" s="42">
        <v>43</v>
      </c>
      <c r="K35" s="42">
        <v>46</v>
      </c>
      <c r="L35" s="42">
        <v>44</v>
      </c>
      <c r="M35" s="42">
        <v>41</v>
      </c>
      <c r="N35" s="42">
        <v>38</v>
      </c>
      <c r="O35" s="42"/>
      <c r="P35" s="42">
        <v>41</v>
      </c>
      <c r="Q35" s="42">
        <v>43</v>
      </c>
      <c r="R35" s="42">
        <v>36</v>
      </c>
      <c r="S35" s="42">
        <v>41</v>
      </c>
      <c r="T35" s="42"/>
      <c r="U35" s="10">
        <f t="shared" si="8"/>
        <v>15</v>
      </c>
      <c r="V35" s="9">
        <f t="shared" si="9"/>
        <v>84</v>
      </c>
      <c r="W35" s="3" t="s">
        <v>40</v>
      </c>
    </row>
    <row r="36" spans="1:23" ht="17.100000000000001" customHeight="1">
      <c r="A36" s="8" t="s">
        <v>41</v>
      </c>
      <c r="B36" s="17" t="s">
        <v>7</v>
      </c>
      <c r="C36" s="43">
        <v>40</v>
      </c>
      <c r="D36" s="42">
        <v>44</v>
      </c>
      <c r="E36" s="42">
        <v>44</v>
      </c>
      <c r="F36" s="42">
        <v>49</v>
      </c>
      <c r="G36" s="42">
        <v>46</v>
      </c>
      <c r="H36" s="42">
        <v>43</v>
      </c>
      <c r="I36" s="42">
        <v>43</v>
      </c>
      <c r="J36" s="42">
        <v>44</v>
      </c>
      <c r="K36" s="71">
        <v>50</v>
      </c>
      <c r="L36" s="42">
        <v>47</v>
      </c>
      <c r="M36" s="42">
        <v>47</v>
      </c>
      <c r="N36" s="42">
        <v>44</v>
      </c>
      <c r="O36" s="42">
        <v>46</v>
      </c>
      <c r="P36" s="42">
        <v>49</v>
      </c>
      <c r="Q36" s="42">
        <v>47</v>
      </c>
      <c r="R36" s="42">
        <v>49</v>
      </c>
      <c r="S36" s="42">
        <v>44</v>
      </c>
      <c r="T36" s="42"/>
      <c r="U36" s="10">
        <f t="shared" ref="U36:U38" si="10">COUNT(C36:T36)</f>
        <v>17</v>
      </c>
      <c r="V36" s="9">
        <f t="shared" ref="V36:V38" si="11">AVERAGE(C36:S36)*2</f>
        <v>91.294117647058826</v>
      </c>
      <c r="W36" s="3" t="s">
        <v>40</v>
      </c>
    </row>
    <row r="37" spans="1:23" ht="17.100000000000001" customHeight="1">
      <c r="A37" s="8" t="s">
        <v>186</v>
      </c>
      <c r="C37" s="43"/>
      <c r="D37" s="42"/>
      <c r="E37" s="42"/>
      <c r="F37" s="42"/>
      <c r="G37" s="42"/>
      <c r="H37" s="42"/>
      <c r="I37" s="42"/>
      <c r="J37" s="42"/>
      <c r="K37" s="72"/>
      <c r="L37" s="42">
        <v>46</v>
      </c>
      <c r="M37" s="42">
        <v>48</v>
      </c>
      <c r="N37" s="42"/>
      <c r="O37" s="42"/>
      <c r="P37" s="42"/>
      <c r="Q37" s="42"/>
      <c r="R37" s="42"/>
      <c r="S37" s="42"/>
      <c r="T37" s="42"/>
      <c r="U37" s="10">
        <f t="shared" si="10"/>
        <v>2</v>
      </c>
      <c r="V37" s="9">
        <f t="shared" si="11"/>
        <v>94</v>
      </c>
      <c r="W37" s="3" t="s">
        <v>40</v>
      </c>
    </row>
    <row r="38" spans="1:23" ht="17.100000000000001" customHeight="1">
      <c r="A38" s="8" t="s">
        <v>87</v>
      </c>
      <c r="B38" s="17" t="s">
        <v>2</v>
      </c>
      <c r="C38" s="43">
        <v>41</v>
      </c>
      <c r="D38" s="42">
        <v>43</v>
      </c>
      <c r="E38" s="42">
        <v>38</v>
      </c>
      <c r="F38" s="42">
        <v>43</v>
      </c>
      <c r="G38" s="42">
        <v>44</v>
      </c>
      <c r="H38" s="42">
        <v>40</v>
      </c>
      <c r="I38" s="42">
        <v>40</v>
      </c>
      <c r="J38" s="42">
        <v>41</v>
      </c>
      <c r="K38" s="42">
        <v>47</v>
      </c>
      <c r="L38" s="42">
        <v>41</v>
      </c>
      <c r="M38" s="42">
        <v>46</v>
      </c>
      <c r="N38" s="42">
        <v>44</v>
      </c>
      <c r="O38" s="42">
        <v>43</v>
      </c>
      <c r="P38" s="42">
        <v>42</v>
      </c>
      <c r="Q38" s="42">
        <v>45</v>
      </c>
      <c r="R38" s="42">
        <v>43</v>
      </c>
      <c r="S38" s="42">
        <v>42</v>
      </c>
      <c r="T38" s="42"/>
      <c r="U38" s="10">
        <f t="shared" si="10"/>
        <v>17</v>
      </c>
      <c r="V38" s="9">
        <f t="shared" si="11"/>
        <v>85.058823529411768</v>
      </c>
      <c r="W38" s="3" t="s">
        <v>40</v>
      </c>
    </row>
    <row r="39" spans="1:23" ht="17.100000000000001" customHeight="1">
      <c r="C39" s="43"/>
      <c r="D39" s="42"/>
      <c r="E39" s="42"/>
      <c r="F39" s="42"/>
      <c r="G39" s="42"/>
      <c r="H39" s="42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2"/>
      <c r="U39" s="41"/>
      <c r="V39" s="40"/>
      <c r="W39" s="39"/>
    </row>
    <row r="40" spans="1:23" ht="15" customHeight="1">
      <c r="C40" s="43"/>
      <c r="D40" s="42"/>
      <c r="E40" s="42"/>
      <c r="F40" s="42"/>
      <c r="G40" s="42"/>
      <c r="H40" s="42"/>
      <c r="I40" s="42"/>
      <c r="J40" s="42"/>
      <c r="K40" s="42"/>
      <c r="L40" s="42"/>
      <c r="M40" s="42"/>
      <c r="N40" s="42"/>
      <c r="O40" s="42"/>
      <c r="P40" s="42"/>
      <c r="Q40" s="42"/>
      <c r="R40" s="42"/>
      <c r="S40" s="42"/>
      <c r="T40" s="42"/>
      <c r="U40" s="41"/>
      <c r="V40" s="40"/>
      <c r="W40" s="39"/>
    </row>
    <row r="41" spans="1:23" ht="18" customHeight="1">
      <c r="A41" s="8" t="s">
        <v>0</v>
      </c>
      <c r="C41" s="6">
        <f t="shared" ref="C41:T41" si="12">COUNT(C4:C40)</f>
        <v>22</v>
      </c>
      <c r="D41" s="6">
        <f t="shared" si="12"/>
        <v>26</v>
      </c>
      <c r="E41" s="6">
        <f t="shared" si="12"/>
        <v>23</v>
      </c>
      <c r="F41" s="6">
        <f t="shared" si="12"/>
        <v>25</v>
      </c>
      <c r="G41" s="6">
        <f t="shared" si="12"/>
        <v>23</v>
      </c>
      <c r="H41" s="6">
        <f t="shared" si="12"/>
        <v>26</v>
      </c>
      <c r="I41" s="6">
        <f t="shared" si="12"/>
        <v>22</v>
      </c>
      <c r="J41" s="6">
        <f t="shared" si="12"/>
        <v>22</v>
      </c>
      <c r="K41" s="6">
        <f t="shared" si="12"/>
        <v>25</v>
      </c>
      <c r="L41" s="6">
        <f t="shared" si="12"/>
        <v>23</v>
      </c>
      <c r="M41" s="6">
        <f t="shared" si="12"/>
        <v>24</v>
      </c>
      <c r="N41" s="6">
        <f t="shared" si="12"/>
        <v>22</v>
      </c>
      <c r="O41" s="6">
        <f t="shared" si="12"/>
        <v>19</v>
      </c>
      <c r="P41" s="6">
        <f t="shared" si="12"/>
        <v>23</v>
      </c>
      <c r="Q41" s="6">
        <f t="shared" si="12"/>
        <v>24</v>
      </c>
      <c r="R41" s="6">
        <f t="shared" si="12"/>
        <v>25</v>
      </c>
      <c r="S41" s="6">
        <f t="shared" si="12"/>
        <v>21</v>
      </c>
      <c r="T41" s="6">
        <f t="shared" si="12"/>
        <v>0</v>
      </c>
      <c r="U41" s="5">
        <f>COUNT(U4:U40)</f>
        <v>35</v>
      </c>
    </row>
    <row r="43" spans="1:23" ht="18" customHeight="1">
      <c r="U43" s="10"/>
      <c r="V43" s="9"/>
    </row>
  </sheetData>
  <conditionalFormatting sqref="C42:T65513 C2:T40 C41:U41">
    <cfRule type="cellIs" dxfId="8" priority="2" stopIfTrue="1" operator="equal">
      <formula>50</formula>
    </cfRule>
  </conditionalFormatting>
  <conditionalFormatting sqref="C4:T39">
    <cfRule type="cellIs" dxfId="7" priority="1" operator="equal">
      <formula>50</formula>
    </cfRule>
  </conditionalFormatting>
  <printOptions horizontalCentered="1" gridLines="1"/>
  <pageMargins left="0.25" right="0.25" top="0.5" bottom="0" header="0.05" footer="0"/>
  <pageSetup scale="66" pageOrder="overThenDown" orientation="portrait" r:id="rId1"/>
  <headerFooter alignWithMargins="0">
    <oddHeader>&amp;C&amp;"Calibri,Bold"&amp;20&amp;EBUSTI</oddHeader>
  </headerFooter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C0A6A0-E059-4C22-BB35-ED13A7F33779}">
  <sheetPr>
    <pageSetUpPr fitToPage="1"/>
  </sheetPr>
  <dimension ref="A1:AF46"/>
  <sheetViews>
    <sheetView zoomScaleNormal="100" workbookViewId="0"/>
  </sheetViews>
  <sheetFormatPr defaultRowHeight="18" customHeight="1"/>
  <cols>
    <col min="1" max="1" width="23.75" style="8" customWidth="1"/>
    <col min="2" max="2" width="6.25" style="7" customWidth="1"/>
    <col min="3" max="3" width="5.25" style="6" customWidth="1"/>
    <col min="4" max="15" width="5.25" style="5" customWidth="1"/>
    <col min="16" max="16" width="5.25" customWidth="1"/>
    <col min="17" max="21" width="5.25" style="5" customWidth="1"/>
    <col min="22" max="22" width="8.625" style="1" customWidth="1"/>
    <col min="23" max="23" width="5.5" style="4" customWidth="1"/>
    <col min="24" max="24" width="5.25" style="3" hidden="1" customWidth="1"/>
    <col min="25" max="25" width="5.25" style="1" hidden="1" customWidth="1"/>
    <col min="26" max="27" width="5.25" style="2" hidden="1" customWidth="1"/>
    <col min="28" max="28" width="5.25" style="1" hidden="1" customWidth="1"/>
    <col min="29" max="29" width="8.375" style="1" hidden="1" customWidth="1"/>
    <col min="30" max="30" width="8.5" style="1" customWidth="1"/>
    <col min="31" max="32" width="8.5" customWidth="1"/>
    <col min="33" max="257" width="8.5" style="1" customWidth="1"/>
    <col min="258" max="1025" width="10.75" style="1" customWidth="1"/>
    <col min="1026" max="1026" width="9" style="1" customWidth="1"/>
    <col min="1027" max="16384" width="9" style="1"/>
  </cols>
  <sheetData>
    <row r="1" spans="1:32" s="28" customFormat="1" ht="72.75" customHeight="1">
      <c r="A1" s="17" t="s">
        <v>39</v>
      </c>
      <c r="B1" s="19" t="s">
        <v>38</v>
      </c>
      <c r="C1" s="38">
        <v>44679</v>
      </c>
      <c r="D1" s="37">
        <v>44686</v>
      </c>
      <c r="E1" s="37">
        <v>44693</v>
      </c>
      <c r="F1" s="38">
        <v>44700</v>
      </c>
      <c r="G1" s="37">
        <v>44707</v>
      </c>
      <c r="H1" s="37">
        <v>44714</v>
      </c>
      <c r="I1" s="38">
        <v>44721</v>
      </c>
      <c r="J1" s="37">
        <v>44728</v>
      </c>
      <c r="K1" s="37">
        <v>44735</v>
      </c>
      <c r="L1" s="38">
        <v>44742</v>
      </c>
      <c r="M1" s="37">
        <v>44749</v>
      </c>
      <c r="N1" s="37">
        <v>44756</v>
      </c>
      <c r="O1" s="38">
        <v>44763</v>
      </c>
      <c r="P1" s="37">
        <v>44770</v>
      </c>
      <c r="Q1" s="37">
        <v>44777</v>
      </c>
      <c r="R1" s="38">
        <v>44784</v>
      </c>
      <c r="S1" s="37">
        <v>44791</v>
      </c>
      <c r="T1" s="37">
        <v>44798</v>
      </c>
      <c r="U1" s="36" t="s">
        <v>37</v>
      </c>
      <c r="V1" s="35" t="s">
        <v>36</v>
      </c>
      <c r="W1" s="34"/>
      <c r="X1" s="33" t="s">
        <v>35</v>
      </c>
      <c r="Y1" s="33" t="s">
        <v>34</v>
      </c>
      <c r="Z1" s="33" t="s">
        <v>201</v>
      </c>
      <c r="AA1" s="32" t="s">
        <v>33</v>
      </c>
      <c r="AB1" s="31" t="s">
        <v>32</v>
      </c>
      <c r="AC1" s="30" t="s">
        <v>31</v>
      </c>
      <c r="AD1" s="29"/>
      <c r="AE1" s="29"/>
    </row>
    <row r="2" spans="1:32" ht="18" customHeight="1">
      <c r="A2" s="27" t="s">
        <v>30</v>
      </c>
      <c r="B2" s="26"/>
      <c r="C2" s="25" t="s">
        <v>29</v>
      </c>
      <c r="D2" s="23" t="s">
        <v>29</v>
      </c>
      <c r="E2" s="24" t="s">
        <v>27</v>
      </c>
      <c r="F2" s="23" t="s">
        <v>27</v>
      </c>
      <c r="G2" s="24" t="s">
        <v>28</v>
      </c>
      <c r="H2" s="23" t="s">
        <v>28</v>
      </c>
      <c r="I2" s="25" t="s">
        <v>29</v>
      </c>
      <c r="J2" s="23" t="s">
        <v>29</v>
      </c>
      <c r="K2" s="24" t="s">
        <v>27</v>
      </c>
      <c r="L2" s="23" t="s">
        <v>27</v>
      </c>
      <c r="M2" s="24" t="s">
        <v>28</v>
      </c>
      <c r="N2" s="23" t="s">
        <v>28</v>
      </c>
      <c r="O2" s="25" t="s">
        <v>29</v>
      </c>
      <c r="P2" s="23" t="s">
        <v>29</v>
      </c>
      <c r="Q2" s="24" t="s">
        <v>27</v>
      </c>
      <c r="R2" s="23" t="s">
        <v>27</v>
      </c>
      <c r="S2" s="24" t="s">
        <v>28</v>
      </c>
      <c r="T2" s="23" t="s">
        <v>28</v>
      </c>
      <c r="U2" s="22"/>
      <c r="V2" s="21"/>
      <c r="W2" s="3"/>
      <c r="X2" s="1"/>
      <c r="Y2" s="2"/>
      <c r="AA2" s="1"/>
      <c r="AD2"/>
      <c r="AF2" s="1"/>
    </row>
    <row r="3" spans="1:32" ht="18" customHeight="1">
      <c r="A3" s="20" t="s">
        <v>26</v>
      </c>
      <c r="B3" s="19"/>
      <c r="P3" s="5"/>
      <c r="U3" s="1"/>
      <c r="V3" s="9"/>
      <c r="W3" s="3"/>
      <c r="X3" s="1"/>
      <c r="Y3" s="2"/>
      <c r="AA3" s="1"/>
      <c r="AD3"/>
      <c r="AF3" s="1"/>
    </row>
    <row r="4" spans="1:32" ht="18" customHeight="1">
      <c r="A4" s="18" t="s">
        <v>118</v>
      </c>
      <c r="B4" s="17"/>
      <c r="C4" s="6">
        <v>36</v>
      </c>
      <c r="F4" s="5">
        <v>36</v>
      </c>
      <c r="P4" s="5"/>
      <c r="U4" s="10">
        <f t="shared" ref="U4" si="0">COUNT(C4:T4)</f>
        <v>2</v>
      </c>
      <c r="V4" s="9">
        <f t="shared" ref="V4" si="1">AVERAGE(C4:S4)*2</f>
        <v>72</v>
      </c>
      <c r="W4" s="3" t="s">
        <v>1</v>
      </c>
      <c r="X4" s="1"/>
      <c r="Y4" s="2"/>
      <c r="AA4" s="1"/>
      <c r="AD4"/>
      <c r="AF4" s="1"/>
    </row>
    <row r="5" spans="1:32" ht="18" customHeight="1">
      <c r="A5" s="18" t="s">
        <v>25</v>
      </c>
      <c r="B5" s="17"/>
      <c r="F5" s="5">
        <v>43</v>
      </c>
      <c r="G5" s="5">
        <v>45</v>
      </c>
      <c r="H5" s="5">
        <v>46</v>
      </c>
      <c r="I5" s="5">
        <v>45</v>
      </c>
      <c r="J5" s="5">
        <v>49</v>
      </c>
      <c r="K5" s="5">
        <v>44</v>
      </c>
      <c r="L5" s="5">
        <v>47</v>
      </c>
      <c r="M5" s="5">
        <v>44</v>
      </c>
      <c r="O5" s="5">
        <v>47</v>
      </c>
      <c r="P5" s="5">
        <v>46</v>
      </c>
      <c r="Q5" s="5">
        <v>49</v>
      </c>
      <c r="R5" s="5">
        <v>48</v>
      </c>
      <c r="S5" s="5">
        <v>47</v>
      </c>
      <c r="U5" s="10">
        <f t="shared" ref="U5:U19" si="2">COUNT(C5:T5)</f>
        <v>13</v>
      </c>
      <c r="V5" s="9">
        <f t="shared" ref="V5:V19" si="3">AVERAGE(C5:S5)*2</f>
        <v>92.307692307692307</v>
      </c>
      <c r="W5" s="3" t="s">
        <v>1</v>
      </c>
      <c r="X5" s="1"/>
      <c r="Y5" s="2"/>
      <c r="AA5" s="1"/>
      <c r="AD5"/>
      <c r="AF5" s="1"/>
    </row>
    <row r="6" spans="1:32" ht="17.100000000000001" customHeight="1">
      <c r="A6" s="14" t="s">
        <v>120</v>
      </c>
      <c r="B6" s="13" t="s">
        <v>13</v>
      </c>
      <c r="C6" s="6">
        <v>37</v>
      </c>
      <c r="D6" s="5">
        <v>35</v>
      </c>
      <c r="E6" s="11">
        <v>27</v>
      </c>
      <c r="F6" s="11">
        <v>40</v>
      </c>
      <c r="G6" s="11">
        <v>31</v>
      </c>
      <c r="H6" s="11"/>
      <c r="I6" s="11">
        <v>40</v>
      </c>
      <c r="J6" s="11"/>
      <c r="K6" s="11"/>
      <c r="L6" s="11"/>
      <c r="M6" s="11"/>
      <c r="N6" s="11">
        <v>42</v>
      </c>
      <c r="O6" s="11"/>
      <c r="P6" s="5">
        <v>41</v>
      </c>
      <c r="Q6" s="5">
        <v>45</v>
      </c>
      <c r="T6" s="11"/>
      <c r="U6" s="10">
        <f t="shared" si="2"/>
        <v>9</v>
      </c>
      <c r="V6" s="9">
        <f t="shared" si="3"/>
        <v>75.111111111111114</v>
      </c>
      <c r="W6" s="3" t="s">
        <v>1</v>
      </c>
      <c r="X6" s="15"/>
      <c r="Y6" s="2"/>
      <c r="AA6" s="1"/>
      <c r="AD6"/>
      <c r="AF6" s="1"/>
    </row>
    <row r="7" spans="1:32" ht="17.100000000000001" customHeight="1">
      <c r="A7" s="14" t="s">
        <v>119</v>
      </c>
      <c r="B7" s="13" t="s">
        <v>7</v>
      </c>
      <c r="C7" s="12">
        <v>40</v>
      </c>
      <c r="D7" s="16">
        <v>47</v>
      </c>
      <c r="E7" s="11">
        <v>45</v>
      </c>
      <c r="F7" s="11">
        <v>47</v>
      </c>
      <c r="G7" s="11">
        <v>42</v>
      </c>
      <c r="H7" s="11">
        <v>48</v>
      </c>
      <c r="I7" s="11">
        <v>39</v>
      </c>
      <c r="J7" s="11">
        <v>44</v>
      </c>
      <c r="K7" s="11">
        <v>45</v>
      </c>
      <c r="L7" s="11">
        <v>45</v>
      </c>
      <c r="M7" s="11">
        <v>42</v>
      </c>
      <c r="N7" s="11">
        <v>42</v>
      </c>
      <c r="O7" s="11">
        <v>45</v>
      </c>
      <c r="P7" s="5">
        <v>47</v>
      </c>
      <c r="Q7" s="5">
        <v>47</v>
      </c>
      <c r="R7" s="5">
        <v>46</v>
      </c>
      <c r="S7" s="5">
        <v>41</v>
      </c>
      <c r="U7" s="10">
        <f t="shared" si="2"/>
        <v>17</v>
      </c>
      <c r="V7" s="9">
        <f t="shared" si="3"/>
        <v>88.470588235294116</v>
      </c>
      <c r="W7" s="3" t="s">
        <v>1</v>
      </c>
      <c r="X7" s="15"/>
      <c r="Y7" s="2"/>
      <c r="AA7" s="1"/>
      <c r="AD7"/>
      <c r="AF7" s="1"/>
    </row>
    <row r="8" spans="1:32" ht="17.100000000000001" customHeight="1">
      <c r="A8" s="14" t="s">
        <v>121</v>
      </c>
      <c r="B8" s="13"/>
      <c r="C8" s="12">
        <v>43</v>
      </c>
      <c r="D8" s="16">
        <v>48</v>
      </c>
      <c r="E8" s="11">
        <v>47</v>
      </c>
      <c r="F8" s="11">
        <v>43</v>
      </c>
      <c r="G8" s="11"/>
      <c r="H8" s="11">
        <v>48</v>
      </c>
      <c r="I8" s="11"/>
      <c r="J8" s="11">
        <v>47</v>
      </c>
      <c r="K8" s="11">
        <v>46</v>
      </c>
      <c r="L8" s="11">
        <v>45</v>
      </c>
      <c r="M8" s="11"/>
      <c r="N8" s="11">
        <v>46</v>
      </c>
      <c r="O8" s="11"/>
      <c r="P8" s="5">
        <v>49</v>
      </c>
      <c r="Q8" s="5">
        <v>48</v>
      </c>
      <c r="R8" s="5">
        <v>42</v>
      </c>
      <c r="U8" s="10">
        <f t="shared" si="2"/>
        <v>12</v>
      </c>
      <c r="V8" s="9">
        <f t="shared" si="3"/>
        <v>92</v>
      </c>
      <c r="W8" s="3" t="s">
        <v>1</v>
      </c>
      <c r="X8" s="15"/>
      <c r="Y8" s="2"/>
      <c r="AA8" s="1"/>
      <c r="AD8"/>
      <c r="AF8" s="1"/>
    </row>
    <row r="9" spans="1:32" ht="17.100000000000001" customHeight="1">
      <c r="A9" s="14" t="s">
        <v>172</v>
      </c>
      <c r="B9" s="13" t="s">
        <v>13</v>
      </c>
      <c r="C9" s="12"/>
      <c r="D9" s="16"/>
      <c r="E9" s="11"/>
      <c r="F9" s="11"/>
      <c r="G9" s="11">
        <v>50</v>
      </c>
      <c r="H9" s="11"/>
      <c r="I9" s="11"/>
      <c r="J9" s="11"/>
      <c r="K9" s="11"/>
      <c r="L9" s="11"/>
      <c r="M9" s="11"/>
      <c r="N9" s="11"/>
      <c r="O9" s="11"/>
      <c r="P9" s="5"/>
      <c r="Q9" s="5">
        <v>47</v>
      </c>
      <c r="S9" s="5">
        <v>50</v>
      </c>
      <c r="U9" s="10">
        <f t="shared" ref="U9" si="4">COUNT(C9:T9)</f>
        <v>3</v>
      </c>
      <c r="V9" s="9">
        <f t="shared" ref="V9" si="5">AVERAGE(C9:S9)*2</f>
        <v>98</v>
      </c>
      <c r="W9" s="3" t="s">
        <v>1</v>
      </c>
      <c r="X9" s="15"/>
      <c r="Y9" s="2"/>
      <c r="AA9" s="1"/>
      <c r="AD9"/>
      <c r="AF9" s="1"/>
    </row>
    <row r="10" spans="1:32" ht="17.100000000000001" customHeight="1">
      <c r="A10" s="14" t="s">
        <v>24</v>
      </c>
      <c r="B10" s="13"/>
      <c r="C10" s="12">
        <v>45</v>
      </c>
      <c r="D10" s="16">
        <v>43</v>
      </c>
      <c r="E10" s="11">
        <v>42</v>
      </c>
      <c r="F10" s="11">
        <v>44</v>
      </c>
      <c r="G10" s="11">
        <v>36</v>
      </c>
      <c r="H10" s="11">
        <v>41</v>
      </c>
      <c r="I10" s="11">
        <v>33</v>
      </c>
      <c r="J10" s="11"/>
      <c r="K10" s="11">
        <v>41</v>
      </c>
      <c r="L10" s="11">
        <v>38</v>
      </c>
      <c r="M10" s="11">
        <v>44</v>
      </c>
      <c r="N10" s="11">
        <v>41</v>
      </c>
      <c r="O10" s="11">
        <v>43</v>
      </c>
      <c r="P10" s="5">
        <v>37</v>
      </c>
      <c r="Q10" s="5">
        <v>36</v>
      </c>
      <c r="R10" s="5">
        <v>40</v>
      </c>
      <c r="S10" s="5">
        <v>39</v>
      </c>
      <c r="U10" s="10">
        <f t="shared" si="2"/>
        <v>16</v>
      </c>
      <c r="V10" s="9">
        <f t="shared" si="3"/>
        <v>80.375</v>
      </c>
      <c r="W10" s="3" t="s">
        <v>1</v>
      </c>
      <c r="X10" s="15"/>
      <c r="Y10" s="2"/>
      <c r="AA10" s="1"/>
      <c r="AD10"/>
      <c r="AF10" s="1"/>
    </row>
    <row r="11" spans="1:32" ht="17.100000000000001" customHeight="1">
      <c r="A11" s="14" t="s">
        <v>23</v>
      </c>
      <c r="B11" s="13"/>
      <c r="E11" s="11">
        <v>50</v>
      </c>
      <c r="F11" s="11">
        <v>43</v>
      </c>
      <c r="G11" s="11"/>
      <c r="H11" s="11"/>
      <c r="I11" s="11"/>
      <c r="J11" s="11"/>
      <c r="K11" s="11"/>
      <c r="L11" s="11"/>
      <c r="M11" s="11"/>
      <c r="N11" s="11"/>
      <c r="O11" s="11"/>
      <c r="P11" s="5"/>
      <c r="T11" s="11"/>
      <c r="U11" s="10">
        <f t="shared" si="2"/>
        <v>2</v>
      </c>
      <c r="V11" s="9">
        <f t="shared" si="3"/>
        <v>93</v>
      </c>
      <c r="W11" s="3" t="s">
        <v>1</v>
      </c>
      <c r="X11" s="15"/>
      <c r="Y11" s="2"/>
      <c r="AA11" s="1"/>
      <c r="AD11"/>
      <c r="AF11" s="1"/>
    </row>
    <row r="12" spans="1:32" ht="17.100000000000001" customHeight="1">
      <c r="A12" s="14" t="s">
        <v>166</v>
      </c>
      <c r="B12" s="13" t="s">
        <v>13</v>
      </c>
      <c r="C12" s="12"/>
      <c r="D12" s="11"/>
      <c r="E12" s="11">
        <v>30</v>
      </c>
      <c r="F12" s="11">
        <v>31</v>
      </c>
      <c r="G12" s="11">
        <v>30</v>
      </c>
      <c r="H12" s="11">
        <v>42</v>
      </c>
      <c r="I12" s="11">
        <v>35</v>
      </c>
      <c r="J12" s="11">
        <v>34</v>
      </c>
      <c r="K12" s="11"/>
      <c r="L12" s="11">
        <v>40</v>
      </c>
      <c r="M12" s="11"/>
      <c r="N12" s="11"/>
      <c r="O12" s="11"/>
      <c r="P12" s="5"/>
      <c r="R12" s="5">
        <v>45</v>
      </c>
      <c r="T12" s="11"/>
      <c r="U12" s="10">
        <f t="shared" si="2"/>
        <v>8</v>
      </c>
      <c r="V12" s="9">
        <f t="shared" si="3"/>
        <v>71.75</v>
      </c>
      <c r="W12" s="3" t="s">
        <v>1</v>
      </c>
      <c r="X12" s="1"/>
      <c r="Y12" s="2"/>
      <c r="AA12" s="1"/>
      <c r="AD12"/>
      <c r="AF12" s="1"/>
    </row>
    <row r="13" spans="1:32" ht="17.100000000000001" customHeight="1">
      <c r="A13" s="14" t="s">
        <v>22</v>
      </c>
      <c r="B13" s="13"/>
      <c r="C13" s="12"/>
      <c r="D13" s="11"/>
      <c r="E13" s="11">
        <v>47</v>
      </c>
      <c r="F13" s="11"/>
      <c r="G13" s="11">
        <v>43</v>
      </c>
      <c r="H13" s="11">
        <v>47</v>
      </c>
      <c r="I13" s="11"/>
      <c r="J13" s="11"/>
      <c r="K13" s="11">
        <v>39</v>
      </c>
      <c r="L13" s="11">
        <v>45</v>
      </c>
      <c r="M13" s="11">
        <v>35</v>
      </c>
      <c r="N13" s="11"/>
      <c r="O13" s="11"/>
      <c r="P13" s="5"/>
      <c r="Q13" s="5">
        <v>49</v>
      </c>
      <c r="S13" s="5">
        <v>48</v>
      </c>
      <c r="T13" s="11"/>
      <c r="U13" s="10">
        <f t="shared" ref="U13:U15" si="6">COUNT(C13:T13)</f>
        <v>8</v>
      </c>
      <c r="V13" s="9">
        <f t="shared" ref="V13:V15" si="7">AVERAGE(C13:S13)*2</f>
        <v>88.25</v>
      </c>
      <c r="W13" s="3" t="s">
        <v>1</v>
      </c>
      <c r="X13" s="15"/>
      <c r="Y13" s="2"/>
      <c r="AA13" s="1"/>
      <c r="AD13"/>
      <c r="AF13" s="1"/>
    </row>
    <row r="14" spans="1:32" ht="17.100000000000001" customHeight="1">
      <c r="A14" s="14" t="s">
        <v>203</v>
      </c>
      <c r="B14" s="13"/>
      <c r="C14" s="12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5"/>
      <c r="S14" s="5">
        <v>46</v>
      </c>
      <c r="T14" s="11"/>
      <c r="U14" s="10">
        <f t="shared" si="6"/>
        <v>1</v>
      </c>
      <c r="V14" s="9">
        <f t="shared" si="7"/>
        <v>92</v>
      </c>
      <c r="W14" s="3" t="s">
        <v>1</v>
      </c>
      <c r="X14" s="15"/>
      <c r="Y14" s="2"/>
      <c r="AA14" s="1"/>
      <c r="AD14"/>
      <c r="AF14" s="1"/>
    </row>
    <row r="15" spans="1:32" ht="17.100000000000001" customHeight="1">
      <c r="A15" s="14" t="s">
        <v>21</v>
      </c>
      <c r="B15" s="13"/>
      <c r="C15" s="12">
        <v>41</v>
      </c>
      <c r="D15" s="11">
        <v>48</v>
      </c>
      <c r="E15" s="11">
        <v>46</v>
      </c>
      <c r="F15" s="11">
        <v>46</v>
      </c>
      <c r="G15" s="11">
        <v>44</v>
      </c>
      <c r="H15" s="11">
        <v>49</v>
      </c>
      <c r="I15" s="11"/>
      <c r="J15" s="11">
        <v>46</v>
      </c>
      <c r="K15" s="11">
        <v>46</v>
      </c>
      <c r="L15" s="11">
        <v>43</v>
      </c>
      <c r="M15" s="11">
        <v>44</v>
      </c>
      <c r="N15" s="11">
        <v>49</v>
      </c>
      <c r="O15" s="11">
        <v>44</v>
      </c>
      <c r="P15" s="5">
        <v>46</v>
      </c>
      <c r="Q15" s="5">
        <v>44</v>
      </c>
      <c r="R15" s="5">
        <v>47</v>
      </c>
      <c r="S15" s="5">
        <v>47</v>
      </c>
      <c r="T15" s="11"/>
      <c r="U15" s="10">
        <f t="shared" si="6"/>
        <v>16</v>
      </c>
      <c r="V15" s="9">
        <f t="shared" si="7"/>
        <v>91.25</v>
      </c>
      <c r="W15" s="3" t="s">
        <v>1</v>
      </c>
      <c r="X15" s="15"/>
      <c r="Y15" s="2"/>
      <c r="AA15" s="1"/>
      <c r="AD15"/>
      <c r="AF15" s="1"/>
    </row>
    <row r="16" spans="1:32" ht="17.100000000000001" customHeight="1">
      <c r="A16" s="14" t="s">
        <v>176</v>
      </c>
      <c r="B16" s="13" t="s">
        <v>15</v>
      </c>
      <c r="C16" s="12"/>
      <c r="D16" s="11"/>
      <c r="E16" s="11"/>
      <c r="F16" s="11"/>
      <c r="G16" s="11"/>
      <c r="H16" s="11"/>
      <c r="I16" s="11">
        <v>36</v>
      </c>
      <c r="J16" s="11"/>
      <c r="K16" s="11">
        <v>15</v>
      </c>
      <c r="L16" s="11"/>
      <c r="M16" s="11">
        <v>20</v>
      </c>
      <c r="N16" s="11"/>
      <c r="O16" s="11"/>
      <c r="P16" s="5"/>
      <c r="T16" s="11"/>
      <c r="U16" s="10">
        <f t="shared" ref="U16" si="8">COUNT(C16:T16)</f>
        <v>3</v>
      </c>
      <c r="V16" s="9">
        <f t="shared" ref="V16" si="9">AVERAGE(C16:S16)*2</f>
        <v>47.333333333333336</v>
      </c>
      <c r="W16" s="3" t="s">
        <v>1</v>
      </c>
      <c r="X16" s="15"/>
      <c r="Y16" s="2"/>
      <c r="AA16" s="1"/>
      <c r="AD16"/>
      <c r="AF16" s="1"/>
    </row>
    <row r="17" spans="1:32" ht="17.100000000000001" customHeight="1">
      <c r="A17" s="14" t="s">
        <v>184</v>
      </c>
      <c r="B17" s="13"/>
      <c r="C17" s="12"/>
      <c r="D17" s="11"/>
      <c r="E17" s="11"/>
      <c r="F17" s="11"/>
      <c r="G17" s="11"/>
      <c r="H17" s="11"/>
      <c r="I17" s="11"/>
      <c r="J17" s="11"/>
      <c r="K17" s="11">
        <v>44</v>
      </c>
      <c r="L17" s="11"/>
      <c r="M17" s="11"/>
      <c r="N17" s="11"/>
      <c r="O17" s="11"/>
      <c r="P17" s="5"/>
      <c r="T17" s="11"/>
      <c r="U17" s="10">
        <f t="shared" ref="U17" si="10">COUNT(C17:T17)</f>
        <v>1</v>
      </c>
      <c r="V17" s="9">
        <f t="shared" ref="V17" si="11">AVERAGE(C17:S17)*2</f>
        <v>88</v>
      </c>
      <c r="W17" s="3" t="s">
        <v>1</v>
      </c>
      <c r="X17" s="15"/>
      <c r="Y17" s="2"/>
      <c r="AA17" s="1"/>
      <c r="AD17"/>
      <c r="AF17" s="1"/>
    </row>
    <row r="18" spans="1:32" ht="17.100000000000001" customHeight="1">
      <c r="A18" s="14" t="s">
        <v>150</v>
      </c>
      <c r="B18" s="13" t="s">
        <v>13</v>
      </c>
      <c r="C18" s="12"/>
      <c r="D18" s="11">
        <v>33</v>
      </c>
      <c r="E18" s="11">
        <v>28</v>
      </c>
      <c r="F18" s="11"/>
      <c r="G18" s="11">
        <v>39</v>
      </c>
      <c r="H18" s="11"/>
      <c r="I18" s="11">
        <v>29</v>
      </c>
      <c r="J18" s="11"/>
      <c r="K18" s="11">
        <v>36</v>
      </c>
      <c r="L18" s="11"/>
      <c r="M18" s="11"/>
      <c r="N18" s="11"/>
      <c r="O18" s="11">
        <v>39</v>
      </c>
      <c r="P18" s="5"/>
      <c r="Q18" s="5">
        <v>37</v>
      </c>
      <c r="T18" s="11"/>
      <c r="U18" s="10">
        <f t="shared" si="2"/>
        <v>7</v>
      </c>
      <c r="V18" s="9">
        <f t="shared" si="3"/>
        <v>68.857142857142861</v>
      </c>
      <c r="W18" s="3" t="s">
        <v>1</v>
      </c>
      <c r="X18" s="15"/>
      <c r="Y18" s="2"/>
      <c r="AA18" s="1"/>
      <c r="AD18"/>
      <c r="AF18" s="1"/>
    </row>
    <row r="19" spans="1:32" ht="17.100000000000001" customHeight="1">
      <c r="A19" s="14" t="s">
        <v>20</v>
      </c>
      <c r="B19" s="13" t="s">
        <v>7</v>
      </c>
      <c r="C19" s="12"/>
      <c r="D19" s="11"/>
      <c r="E19" s="11">
        <v>49</v>
      </c>
      <c r="F19" s="11">
        <v>50</v>
      </c>
      <c r="G19" s="11">
        <v>50</v>
      </c>
      <c r="H19" s="11">
        <v>49</v>
      </c>
      <c r="I19" s="11">
        <v>47</v>
      </c>
      <c r="J19" s="11">
        <v>50</v>
      </c>
      <c r="K19" s="11">
        <v>49</v>
      </c>
      <c r="L19" s="11">
        <v>47</v>
      </c>
      <c r="M19" s="11">
        <v>46</v>
      </c>
      <c r="N19" s="11">
        <v>48</v>
      </c>
      <c r="O19" s="11">
        <v>46</v>
      </c>
      <c r="P19" s="5">
        <v>49</v>
      </c>
      <c r="Q19" s="5">
        <v>48</v>
      </c>
      <c r="R19" s="5">
        <v>49</v>
      </c>
      <c r="S19" s="5">
        <v>46</v>
      </c>
      <c r="T19" s="11"/>
      <c r="U19" s="10">
        <f t="shared" si="2"/>
        <v>15</v>
      </c>
      <c r="V19" s="9">
        <f t="shared" si="3"/>
        <v>96.4</v>
      </c>
      <c r="W19" s="3" t="s">
        <v>1</v>
      </c>
      <c r="X19" s="15"/>
      <c r="Y19" s="2"/>
      <c r="AA19" s="1"/>
      <c r="AD19"/>
      <c r="AF19" s="1"/>
    </row>
    <row r="20" spans="1:32" ht="17.100000000000001" customHeight="1">
      <c r="A20" s="14" t="s">
        <v>19</v>
      </c>
      <c r="B20" s="13" t="s">
        <v>4</v>
      </c>
      <c r="C20" s="12">
        <v>44</v>
      </c>
      <c r="D20" s="11"/>
      <c r="E20" s="11"/>
      <c r="F20" s="11">
        <v>43</v>
      </c>
      <c r="G20" s="11"/>
      <c r="H20" s="11">
        <v>40</v>
      </c>
      <c r="I20" s="11"/>
      <c r="J20" s="11"/>
      <c r="K20" s="11"/>
      <c r="L20" s="11"/>
      <c r="M20" s="11"/>
      <c r="N20" s="11"/>
      <c r="O20" s="11"/>
      <c r="P20" s="5"/>
      <c r="T20" s="11"/>
      <c r="U20" s="10">
        <f t="shared" ref="U20:U39" si="12">COUNT(C20:T20)</f>
        <v>3</v>
      </c>
      <c r="V20" s="9">
        <f t="shared" ref="V20:V39" si="13">AVERAGE(C20:S20)*2</f>
        <v>84.666666666666671</v>
      </c>
      <c r="W20" s="3" t="s">
        <v>1</v>
      </c>
      <c r="X20" s="15"/>
      <c r="Y20" s="2"/>
      <c r="AA20" s="1"/>
      <c r="AD20"/>
      <c r="AF20" s="1"/>
    </row>
    <row r="21" spans="1:32" ht="17.100000000000001" customHeight="1">
      <c r="A21" s="14" t="s">
        <v>18</v>
      </c>
      <c r="B21" s="13" t="s">
        <v>2</v>
      </c>
      <c r="C21" s="12">
        <v>9</v>
      </c>
      <c r="D21" s="11"/>
      <c r="E21" s="11"/>
      <c r="F21" s="11"/>
      <c r="G21" s="11"/>
      <c r="H21" s="11">
        <v>46</v>
      </c>
      <c r="I21" s="11"/>
      <c r="J21" s="11"/>
      <c r="K21" s="11"/>
      <c r="L21" s="11"/>
      <c r="M21" s="11"/>
      <c r="N21" s="11"/>
      <c r="O21" s="11"/>
      <c r="P21" s="5"/>
      <c r="T21" s="11"/>
      <c r="U21" s="10">
        <f t="shared" si="12"/>
        <v>2</v>
      </c>
      <c r="V21" s="9">
        <f t="shared" si="13"/>
        <v>55</v>
      </c>
      <c r="W21" s="3" t="s">
        <v>1</v>
      </c>
      <c r="X21" s="15"/>
      <c r="Y21" s="2"/>
      <c r="AA21" s="1"/>
      <c r="AD21"/>
      <c r="AF21" s="1"/>
    </row>
    <row r="22" spans="1:32" ht="17.100000000000001" customHeight="1">
      <c r="A22" s="14" t="s">
        <v>122</v>
      </c>
      <c r="B22" s="13"/>
      <c r="C22" s="12">
        <v>47</v>
      </c>
      <c r="D22" s="11"/>
      <c r="E22" s="11"/>
      <c r="F22" s="11">
        <v>48</v>
      </c>
      <c r="G22" s="11"/>
      <c r="H22" s="11"/>
      <c r="I22" s="11"/>
      <c r="J22" s="11"/>
      <c r="K22" s="11">
        <v>46</v>
      </c>
      <c r="L22" s="11"/>
      <c r="M22" s="11"/>
      <c r="N22" s="11"/>
      <c r="O22" s="11"/>
      <c r="P22" s="5"/>
      <c r="T22" s="11"/>
      <c r="U22" s="10">
        <f t="shared" si="12"/>
        <v>3</v>
      </c>
      <c r="V22" s="9">
        <f t="shared" si="13"/>
        <v>94</v>
      </c>
      <c r="W22" s="3" t="s">
        <v>1</v>
      </c>
      <c r="X22" s="1"/>
      <c r="Y22" s="2"/>
      <c r="AA22" s="1"/>
      <c r="AD22"/>
      <c r="AF22" s="1"/>
    </row>
    <row r="23" spans="1:32" ht="17.100000000000001" customHeight="1">
      <c r="A23" s="14" t="s">
        <v>17</v>
      </c>
      <c r="B23" s="13" t="s">
        <v>4</v>
      </c>
      <c r="C23" s="12"/>
      <c r="D23" s="11"/>
      <c r="E23" s="11">
        <v>46</v>
      </c>
      <c r="F23" s="11">
        <v>42</v>
      </c>
      <c r="G23" s="11"/>
      <c r="H23" s="11">
        <v>45</v>
      </c>
      <c r="I23" s="11">
        <v>40</v>
      </c>
      <c r="J23" s="11">
        <v>47</v>
      </c>
      <c r="K23" s="11">
        <v>39</v>
      </c>
      <c r="L23" s="11">
        <v>42</v>
      </c>
      <c r="M23" s="11">
        <v>41</v>
      </c>
      <c r="N23" s="11">
        <v>48</v>
      </c>
      <c r="O23" s="11">
        <v>43</v>
      </c>
      <c r="P23" s="5">
        <v>37</v>
      </c>
      <c r="Q23" s="5">
        <v>45</v>
      </c>
      <c r="R23" s="5">
        <v>45</v>
      </c>
      <c r="S23" s="5">
        <v>48</v>
      </c>
      <c r="T23" s="11"/>
      <c r="U23" s="10">
        <f t="shared" si="12"/>
        <v>14</v>
      </c>
      <c r="V23" s="9">
        <f t="shared" si="13"/>
        <v>86.857142857142861</v>
      </c>
      <c r="W23" s="3" t="s">
        <v>1</v>
      </c>
      <c r="X23" s="15"/>
      <c r="Y23" s="2"/>
      <c r="AA23" s="1"/>
      <c r="AD23"/>
      <c r="AF23" s="1"/>
    </row>
    <row r="24" spans="1:32" ht="17.100000000000001" customHeight="1">
      <c r="A24" s="14" t="s">
        <v>16</v>
      </c>
      <c r="B24" s="13" t="s">
        <v>2</v>
      </c>
      <c r="C24" s="12">
        <v>44</v>
      </c>
      <c r="D24" s="16">
        <v>46</v>
      </c>
      <c r="E24" s="11">
        <v>38</v>
      </c>
      <c r="F24" s="11">
        <v>46</v>
      </c>
      <c r="G24" s="11">
        <v>36</v>
      </c>
      <c r="H24" s="11">
        <v>45</v>
      </c>
      <c r="I24" s="11">
        <v>41</v>
      </c>
      <c r="J24" s="11">
        <v>43</v>
      </c>
      <c r="K24" s="11">
        <v>41</v>
      </c>
      <c r="L24" s="11">
        <v>43</v>
      </c>
      <c r="M24" s="11">
        <v>42</v>
      </c>
      <c r="N24" s="11">
        <v>40</v>
      </c>
      <c r="O24" s="11">
        <v>34</v>
      </c>
      <c r="P24" s="5">
        <v>40</v>
      </c>
      <c r="Q24" s="5">
        <v>40</v>
      </c>
      <c r="R24" s="5">
        <v>37</v>
      </c>
      <c r="S24" s="5">
        <v>41</v>
      </c>
      <c r="U24" s="10">
        <f t="shared" ref="U24:U26" si="14">COUNT(C24:T24)</f>
        <v>17</v>
      </c>
      <c r="V24" s="9">
        <f t="shared" ref="V24:V26" si="15">AVERAGE(C24:S24)*2</f>
        <v>82</v>
      </c>
      <c r="W24" s="3" t="s">
        <v>1</v>
      </c>
      <c r="X24" s="15"/>
      <c r="Y24" s="2"/>
      <c r="AA24" s="1"/>
      <c r="AD24"/>
      <c r="AF24" s="1"/>
    </row>
    <row r="25" spans="1:32" ht="17.100000000000001" customHeight="1">
      <c r="A25" s="14" t="s">
        <v>199</v>
      </c>
      <c r="B25" s="13" t="s">
        <v>13</v>
      </c>
      <c r="C25" s="12"/>
      <c r="D25" s="16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5">
        <v>43</v>
      </c>
      <c r="U25" s="10">
        <f t="shared" si="14"/>
        <v>1</v>
      </c>
      <c r="V25" s="9">
        <f t="shared" si="15"/>
        <v>86</v>
      </c>
      <c r="W25" s="3" t="s">
        <v>1</v>
      </c>
      <c r="X25" s="15"/>
      <c r="Y25" s="2"/>
      <c r="AA25" s="1"/>
      <c r="AD25"/>
      <c r="AF25" s="1"/>
    </row>
    <row r="26" spans="1:32" ht="17.100000000000001" customHeight="1">
      <c r="A26" s="14" t="s">
        <v>200</v>
      </c>
      <c r="B26" s="13"/>
      <c r="C26" s="12"/>
      <c r="D26" s="16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5">
        <v>42</v>
      </c>
      <c r="U26" s="10">
        <f t="shared" si="14"/>
        <v>1</v>
      </c>
      <c r="V26" s="9">
        <f t="shared" si="15"/>
        <v>84</v>
      </c>
      <c r="W26" s="3" t="s">
        <v>1</v>
      </c>
      <c r="X26" s="15"/>
      <c r="Y26" s="2"/>
      <c r="AA26" s="1"/>
      <c r="AD26"/>
      <c r="AF26" s="1"/>
    </row>
    <row r="27" spans="1:32" ht="17.100000000000001" customHeight="1">
      <c r="A27" s="14" t="s">
        <v>14</v>
      </c>
      <c r="B27" s="13" t="s">
        <v>11</v>
      </c>
      <c r="C27" s="12">
        <v>45</v>
      </c>
      <c r="D27" s="11">
        <v>44</v>
      </c>
      <c r="E27" s="11">
        <v>42</v>
      </c>
      <c r="F27" s="11">
        <v>41</v>
      </c>
      <c r="G27" s="11">
        <v>43</v>
      </c>
      <c r="H27" s="11">
        <v>43</v>
      </c>
      <c r="I27" s="11">
        <v>42</v>
      </c>
      <c r="J27" s="11">
        <v>37</v>
      </c>
      <c r="K27" s="11">
        <v>42</v>
      </c>
      <c r="L27" s="11">
        <v>45</v>
      </c>
      <c r="M27" s="11">
        <v>40</v>
      </c>
      <c r="N27" s="11">
        <v>40</v>
      </c>
      <c r="O27" s="11">
        <v>37</v>
      </c>
      <c r="P27" s="5">
        <v>39</v>
      </c>
      <c r="Q27" s="5">
        <v>44</v>
      </c>
      <c r="R27" s="5">
        <v>46</v>
      </c>
      <c r="S27" s="5">
        <v>39</v>
      </c>
      <c r="T27" s="11"/>
      <c r="U27" s="10">
        <f t="shared" si="12"/>
        <v>17</v>
      </c>
      <c r="V27" s="9">
        <f t="shared" si="13"/>
        <v>83.411764705882348</v>
      </c>
      <c r="W27" s="3" t="s">
        <v>1</v>
      </c>
      <c r="X27" s="15"/>
      <c r="Y27" s="2"/>
      <c r="AA27" s="1"/>
      <c r="AD27"/>
      <c r="AF27" s="1"/>
    </row>
    <row r="28" spans="1:32" ht="17.100000000000001" customHeight="1">
      <c r="A28" s="14" t="s">
        <v>12</v>
      </c>
      <c r="B28" s="13" t="s">
        <v>4</v>
      </c>
      <c r="C28" s="12">
        <v>48</v>
      </c>
      <c r="D28" s="11"/>
      <c r="E28" s="11">
        <v>45</v>
      </c>
      <c r="F28" s="11">
        <v>47</v>
      </c>
      <c r="G28" s="11">
        <v>46</v>
      </c>
      <c r="H28" s="11">
        <v>47</v>
      </c>
      <c r="I28" s="11">
        <v>42</v>
      </c>
      <c r="J28" s="11">
        <v>49</v>
      </c>
      <c r="K28" s="11">
        <v>45</v>
      </c>
      <c r="L28" s="11">
        <v>48</v>
      </c>
      <c r="M28" s="11">
        <v>47</v>
      </c>
      <c r="N28" s="11">
        <v>47</v>
      </c>
      <c r="O28" s="11">
        <v>46</v>
      </c>
      <c r="P28" s="5">
        <v>40</v>
      </c>
      <c r="Q28" s="5">
        <v>42</v>
      </c>
      <c r="R28" s="5">
        <v>44</v>
      </c>
      <c r="S28" s="5">
        <v>48</v>
      </c>
      <c r="T28" s="11"/>
      <c r="U28" s="10">
        <f t="shared" si="12"/>
        <v>16</v>
      </c>
      <c r="V28" s="9">
        <f t="shared" si="13"/>
        <v>91.375</v>
      </c>
      <c r="W28" s="3" t="s">
        <v>1</v>
      </c>
      <c r="X28" s="15"/>
      <c r="Y28" s="2"/>
      <c r="AA28" s="1"/>
      <c r="AD28"/>
      <c r="AF28" s="1"/>
    </row>
    <row r="29" spans="1:32" ht="17.100000000000001" customHeight="1">
      <c r="A29" s="14" t="s">
        <v>10</v>
      </c>
      <c r="B29" s="13"/>
      <c r="C29" s="12">
        <v>47</v>
      </c>
      <c r="D29" s="11">
        <v>47</v>
      </c>
      <c r="E29" s="11">
        <v>41</v>
      </c>
      <c r="F29" s="11">
        <v>41</v>
      </c>
      <c r="G29" s="11">
        <v>42</v>
      </c>
      <c r="H29" s="11">
        <v>46</v>
      </c>
      <c r="I29" s="11">
        <v>47</v>
      </c>
      <c r="J29" s="11">
        <v>48</v>
      </c>
      <c r="K29" s="11">
        <v>42</v>
      </c>
      <c r="L29" s="11">
        <v>50</v>
      </c>
      <c r="M29" s="11">
        <v>48</v>
      </c>
      <c r="N29" s="11"/>
      <c r="O29" s="11">
        <v>43</v>
      </c>
      <c r="P29" s="5">
        <v>47</v>
      </c>
      <c r="Q29" s="5">
        <v>45</v>
      </c>
      <c r="R29" s="5">
        <v>47</v>
      </c>
      <c r="S29" s="5">
        <v>48</v>
      </c>
      <c r="T29" s="11"/>
      <c r="U29" s="10">
        <f t="shared" si="12"/>
        <v>16</v>
      </c>
      <c r="V29" s="9">
        <f t="shared" si="13"/>
        <v>91.125</v>
      </c>
      <c r="W29" s="3" t="s">
        <v>1</v>
      </c>
      <c r="X29" s="15"/>
      <c r="Y29" s="2"/>
      <c r="AA29" s="1"/>
      <c r="AD29"/>
      <c r="AF29" s="1"/>
    </row>
    <row r="30" spans="1:32" ht="17.100000000000001" customHeight="1">
      <c r="A30" s="14" t="s">
        <v>9</v>
      </c>
      <c r="B30" s="13" t="s">
        <v>11</v>
      </c>
      <c r="C30" s="12"/>
      <c r="D30" s="11"/>
      <c r="E30" s="11"/>
      <c r="F30" s="11">
        <v>48</v>
      </c>
      <c r="G30" s="11">
        <v>46</v>
      </c>
      <c r="H30" s="11"/>
      <c r="I30" s="11">
        <v>49</v>
      </c>
      <c r="J30" s="11">
        <v>36</v>
      </c>
      <c r="K30" s="11">
        <v>45</v>
      </c>
      <c r="L30" s="11"/>
      <c r="M30" s="11"/>
      <c r="N30" s="11">
        <v>48</v>
      </c>
      <c r="O30" s="11">
        <v>43</v>
      </c>
      <c r="P30" s="5">
        <v>47</v>
      </c>
      <c r="Q30" s="5">
        <v>49</v>
      </c>
      <c r="R30" s="5">
        <v>49</v>
      </c>
      <c r="S30" s="5">
        <v>47</v>
      </c>
      <c r="T30" s="11"/>
      <c r="U30" s="10">
        <f t="shared" si="12"/>
        <v>11</v>
      </c>
      <c r="V30" s="9">
        <f t="shared" si="13"/>
        <v>92.181818181818187</v>
      </c>
      <c r="W30" s="3" t="s">
        <v>1</v>
      </c>
      <c r="X30" s="15"/>
      <c r="Y30" s="2"/>
      <c r="AA30" s="1"/>
      <c r="AD30"/>
      <c r="AF30" s="1"/>
    </row>
    <row r="31" spans="1:32" ht="17.100000000000001" customHeight="1">
      <c r="A31" s="14" t="s">
        <v>8</v>
      </c>
      <c r="B31" s="13"/>
      <c r="C31" s="12">
        <v>39</v>
      </c>
      <c r="D31" s="11"/>
      <c r="E31" s="11">
        <v>41</v>
      </c>
      <c r="F31" s="11">
        <v>43</v>
      </c>
      <c r="G31" s="11">
        <v>43</v>
      </c>
      <c r="H31" s="11">
        <v>44</v>
      </c>
      <c r="I31" s="11">
        <v>37</v>
      </c>
      <c r="J31" s="11"/>
      <c r="K31" s="11"/>
      <c r="L31" s="11"/>
      <c r="M31" s="11"/>
      <c r="N31" s="11"/>
      <c r="O31" s="11"/>
      <c r="P31" s="5"/>
      <c r="T31" s="11"/>
      <c r="U31" s="10">
        <f t="shared" si="12"/>
        <v>6</v>
      </c>
      <c r="V31" s="9">
        <f t="shared" si="13"/>
        <v>82.333333333333329</v>
      </c>
      <c r="W31" s="3" t="s">
        <v>1</v>
      </c>
      <c r="X31" s="15"/>
      <c r="Y31" s="2"/>
      <c r="AA31" s="1"/>
      <c r="AD31"/>
      <c r="AF31" s="1"/>
    </row>
    <row r="32" spans="1:32" ht="17.100000000000001" customHeight="1">
      <c r="A32" s="14" t="s">
        <v>169</v>
      </c>
      <c r="B32" s="13"/>
      <c r="C32" s="12"/>
      <c r="D32" s="11"/>
      <c r="E32" s="11"/>
      <c r="F32" s="11">
        <v>43</v>
      </c>
      <c r="G32" s="11">
        <v>44</v>
      </c>
      <c r="H32" s="11">
        <v>46</v>
      </c>
      <c r="I32" s="11">
        <v>43</v>
      </c>
      <c r="J32" s="11"/>
      <c r="K32" s="11">
        <v>44</v>
      </c>
      <c r="L32" s="11"/>
      <c r="M32" s="11"/>
      <c r="N32" s="11"/>
      <c r="O32" s="11"/>
      <c r="P32" s="5"/>
      <c r="T32" s="11"/>
      <c r="U32" s="10">
        <f t="shared" ref="U32" si="16">COUNT(C32:T32)</f>
        <v>5</v>
      </c>
      <c r="V32" s="9">
        <f t="shared" ref="V32" si="17">AVERAGE(C32:S32)*2</f>
        <v>88</v>
      </c>
      <c r="W32" s="3" t="s">
        <v>1</v>
      </c>
      <c r="X32" s="15"/>
      <c r="Y32" s="2"/>
      <c r="AA32" s="1"/>
      <c r="AD32"/>
      <c r="AF32" s="1"/>
    </row>
    <row r="33" spans="1:32" ht="17.100000000000001" customHeight="1">
      <c r="A33" s="14" t="s">
        <v>191</v>
      </c>
      <c r="B33" s="13"/>
      <c r="C33" s="12"/>
      <c r="D33" s="11"/>
      <c r="E33" s="11"/>
      <c r="F33" s="11"/>
      <c r="G33" s="11"/>
      <c r="H33" s="11"/>
      <c r="I33" s="11"/>
      <c r="J33" s="11"/>
      <c r="K33" s="11"/>
      <c r="L33" s="11">
        <v>39</v>
      </c>
      <c r="M33" s="11"/>
      <c r="N33" s="11"/>
      <c r="O33" s="11"/>
      <c r="P33" s="5"/>
      <c r="S33" s="5">
        <v>42</v>
      </c>
      <c r="T33" s="11"/>
      <c r="U33" s="10">
        <f t="shared" ref="U33:U34" si="18">COUNT(C33:T33)</f>
        <v>2</v>
      </c>
      <c r="V33" s="9">
        <f t="shared" ref="V33:V34" si="19">AVERAGE(C33:S33)*2</f>
        <v>81</v>
      </c>
      <c r="W33" s="3" t="s">
        <v>1</v>
      </c>
      <c r="X33" s="15"/>
      <c r="Y33" s="2"/>
      <c r="AA33" s="1"/>
      <c r="AD33"/>
      <c r="AF33" s="1"/>
    </row>
    <row r="34" spans="1:32" ht="17.100000000000001" customHeight="1">
      <c r="A34" s="14" t="s">
        <v>183</v>
      </c>
      <c r="B34" s="13"/>
      <c r="C34" s="12"/>
      <c r="D34" s="11"/>
      <c r="E34" s="11"/>
      <c r="F34" s="11"/>
      <c r="G34" s="11"/>
      <c r="H34" s="11"/>
      <c r="I34" s="11"/>
      <c r="J34" s="11"/>
      <c r="K34" s="11">
        <v>36</v>
      </c>
      <c r="L34" s="11"/>
      <c r="M34" s="11"/>
      <c r="N34" s="11"/>
      <c r="O34" s="11"/>
      <c r="P34" s="5"/>
      <c r="T34" s="11"/>
      <c r="U34" s="10">
        <f t="shared" si="18"/>
        <v>1</v>
      </c>
      <c r="V34" s="9">
        <f t="shared" si="19"/>
        <v>72</v>
      </c>
      <c r="W34" s="3" t="s">
        <v>1</v>
      </c>
      <c r="X34" s="15"/>
      <c r="Y34" s="2"/>
      <c r="AA34" s="1"/>
      <c r="AD34"/>
      <c r="AF34" s="1"/>
    </row>
    <row r="35" spans="1:32" ht="17.100000000000001" customHeight="1">
      <c r="A35" s="14" t="s">
        <v>6</v>
      </c>
      <c r="B35" s="13"/>
      <c r="C35" s="12"/>
      <c r="D35" s="11"/>
      <c r="E35" s="11"/>
      <c r="F35" s="11">
        <v>44</v>
      </c>
      <c r="G35" s="11">
        <v>44</v>
      </c>
      <c r="H35" s="11"/>
      <c r="I35" s="11">
        <v>43</v>
      </c>
      <c r="J35" s="11">
        <v>47</v>
      </c>
      <c r="K35" s="11">
        <v>41</v>
      </c>
      <c r="L35" s="11"/>
      <c r="M35" s="11">
        <v>46</v>
      </c>
      <c r="N35" s="11"/>
      <c r="O35" s="11">
        <v>41</v>
      </c>
      <c r="P35" s="5">
        <v>44</v>
      </c>
      <c r="Q35" s="5">
        <v>47</v>
      </c>
      <c r="R35" s="5">
        <v>45</v>
      </c>
      <c r="T35" s="11"/>
      <c r="U35" s="10">
        <f t="shared" si="12"/>
        <v>10</v>
      </c>
      <c r="V35" s="9">
        <f t="shared" si="13"/>
        <v>88.4</v>
      </c>
      <c r="W35" s="3" t="s">
        <v>1</v>
      </c>
      <c r="X35" s="15"/>
      <c r="Y35" s="2"/>
      <c r="AA35" s="1"/>
      <c r="AD35"/>
      <c r="AF35" s="1"/>
    </row>
    <row r="36" spans="1:32" ht="17.100000000000001" customHeight="1">
      <c r="A36" s="14" t="s">
        <v>5</v>
      </c>
      <c r="B36" s="13" t="s">
        <v>7</v>
      </c>
      <c r="C36" s="12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>
        <v>38</v>
      </c>
      <c r="O36" s="11"/>
      <c r="P36" s="5">
        <v>39</v>
      </c>
      <c r="Q36" s="5">
        <v>44</v>
      </c>
      <c r="R36" s="5">
        <v>42</v>
      </c>
      <c r="T36" s="11"/>
      <c r="U36" s="10">
        <f t="shared" si="12"/>
        <v>4</v>
      </c>
      <c r="V36" s="9">
        <f t="shared" si="13"/>
        <v>81.5</v>
      </c>
      <c r="W36" s="3" t="s">
        <v>1</v>
      </c>
      <c r="X36" s="15"/>
      <c r="Y36" s="2"/>
      <c r="AA36" s="1"/>
      <c r="AD36"/>
      <c r="AF36" s="1"/>
    </row>
    <row r="37" spans="1:32" ht="17.100000000000001" customHeight="1">
      <c r="A37" s="14" t="s">
        <v>194</v>
      </c>
      <c r="B37" s="13" t="s">
        <v>13</v>
      </c>
      <c r="C37" s="12"/>
      <c r="D37" s="11">
        <v>30</v>
      </c>
      <c r="E37" s="11">
        <v>41</v>
      </c>
      <c r="F37" s="11"/>
      <c r="G37" s="11">
        <v>35</v>
      </c>
      <c r="H37" s="11"/>
      <c r="I37" s="11">
        <v>40</v>
      </c>
      <c r="J37" s="11"/>
      <c r="K37" s="11">
        <v>43</v>
      </c>
      <c r="L37" s="11"/>
      <c r="M37" s="11"/>
      <c r="N37" s="11"/>
      <c r="O37" s="11">
        <v>41</v>
      </c>
      <c r="P37" s="5"/>
      <c r="T37" s="11"/>
      <c r="U37" s="10">
        <f t="shared" si="12"/>
        <v>6</v>
      </c>
      <c r="V37" s="9">
        <f t="shared" si="13"/>
        <v>76.666666666666671</v>
      </c>
      <c r="W37" s="3" t="s">
        <v>1</v>
      </c>
      <c r="X37" s="15"/>
      <c r="Y37" s="2"/>
      <c r="AA37" s="1"/>
      <c r="AD37"/>
      <c r="AF37" s="1"/>
    </row>
    <row r="38" spans="1:32" ht="17.100000000000001" customHeight="1">
      <c r="A38" s="14" t="s">
        <v>3</v>
      </c>
      <c r="B38" s="13"/>
      <c r="C38" s="12">
        <v>45</v>
      </c>
      <c r="D38" s="11">
        <v>43</v>
      </c>
      <c r="E38" s="11">
        <v>45</v>
      </c>
      <c r="F38" s="11">
        <v>39</v>
      </c>
      <c r="G38" s="11">
        <v>44</v>
      </c>
      <c r="H38" s="11">
        <v>47</v>
      </c>
      <c r="I38" s="11">
        <v>42</v>
      </c>
      <c r="J38" s="11"/>
      <c r="K38" s="11">
        <v>42</v>
      </c>
      <c r="L38" s="11">
        <v>41</v>
      </c>
      <c r="M38" s="11">
        <v>47</v>
      </c>
      <c r="N38" s="11">
        <v>44</v>
      </c>
      <c r="O38" s="11">
        <v>45</v>
      </c>
      <c r="P38" s="5">
        <v>47</v>
      </c>
      <c r="Q38" s="5">
        <v>44</v>
      </c>
      <c r="R38" s="5">
        <v>47</v>
      </c>
      <c r="S38" s="5">
        <v>46</v>
      </c>
      <c r="T38" s="11"/>
      <c r="U38" s="10">
        <f t="shared" si="12"/>
        <v>16</v>
      </c>
      <c r="V38" s="9">
        <f t="shared" si="13"/>
        <v>88.5</v>
      </c>
      <c r="W38" s="3" t="s">
        <v>1</v>
      </c>
      <c r="X38" s="1"/>
      <c r="Y38" s="2"/>
      <c r="AA38" s="1"/>
      <c r="AD38"/>
      <c r="AF38" s="1"/>
    </row>
    <row r="39" spans="1:32" ht="17.100000000000001" customHeight="1">
      <c r="A39" s="14" t="s">
        <v>123</v>
      </c>
      <c r="B39" s="13"/>
      <c r="C39" s="12">
        <v>45</v>
      </c>
      <c r="D39" s="11"/>
      <c r="E39" s="11">
        <v>40</v>
      </c>
      <c r="F39" s="11">
        <v>50</v>
      </c>
      <c r="G39" s="11">
        <v>44</v>
      </c>
      <c r="H39" s="11">
        <v>48</v>
      </c>
      <c r="I39" s="11"/>
      <c r="J39" s="11">
        <v>45</v>
      </c>
      <c r="K39" s="11">
        <v>46</v>
      </c>
      <c r="L39" s="11">
        <v>48</v>
      </c>
      <c r="M39" s="11">
        <v>46</v>
      </c>
      <c r="N39" s="11"/>
      <c r="O39" s="11">
        <v>43</v>
      </c>
      <c r="P39" s="5"/>
      <c r="R39" s="5">
        <v>48</v>
      </c>
      <c r="S39" s="5">
        <v>44</v>
      </c>
      <c r="T39" s="11"/>
      <c r="U39" s="10">
        <f t="shared" si="12"/>
        <v>12</v>
      </c>
      <c r="V39" s="9">
        <f t="shared" si="13"/>
        <v>91.166666666666671</v>
      </c>
      <c r="W39" s="3" t="s">
        <v>1</v>
      </c>
      <c r="X39" s="1"/>
      <c r="Y39" s="2"/>
      <c r="AA39" s="1"/>
      <c r="AD39"/>
      <c r="AF39" s="1"/>
    </row>
    <row r="40" spans="1:32" ht="17.100000000000001" customHeight="1">
      <c r="C40" s="12"/>
      <c r="D40" s="11"/>
      <c r="P40" s="5"/>
      <c r="U40" s="10"/>
      <c r="V40" s="9"/>
      <c r="W40" s="3"/>
      <c r="X40" s="1"/>
      <c r="Y40" s="2"/>
      <c r="AA40" s="1"/>
      <c r="AD40"/>
      <c r="AF40" s="1"/>
    </row>
    <row r="41" spans="1:32" ht="17.100000000000001" customHeight="1">
      <c r="A41" s="8" t="s">
        <v>0</v>
      </c>
      <c r="C41" s="6">
        <f t="shared" ref="C41:U41" si="20">COUNT(C4:C40)</f>
        <v>16</v>
      </c>
      <c r="D41" s="6">
        <f t="shared" si="20"/>
        <v>11</v>
      </c>
      <c r="E41" s="6">
        <f t="shared" si="20"/>
        <v>19</v>
      </c>
      <c r="F41" s="6">
        <f t="shared" si="20"/>
        <v>23</v>
      </c>
      <c r="G41" s="6">
        <f t="shared" si="20"/>
        <v>21</v>
      </c>
      <c r="H41" s="6">
        <f t="shared" si="20"/>
        <v>19</v>
      </c>
      <c r="I41" s="6">
        <f t="shared" si="20"/>
        <v>19</v>
      </c>
      <c r="J41" s="6">
        <f t="shared" si="20"/>
        <v>14</v>
      </c>
      <c r="K41" s="6">
        <f t="shared" si="20"/>
        <v>23</v>
      </c>
      <c r="L41" s="6">
        <f t="shared" si="20"/>
        <v>16</v>
      </c>
      <c r="M41" s="6">
        <f t="shared" si="20"/>
        <v>15</v>
      </c>
      <c r="N41" s="6">
        <f t="shared" si="20"/>
        <v>13</v>
      </c>
      <c r="O41" s="6">
        <f t="shared" si="20"/>
        <v>16</v>
      </c>
      <c r="P41" s="6">
        <f t="shared" si="20"/>
        <v>18</v>
      </c>
      <c r="Q41" s="6">
        <f t="shared" si="20"/>
        <v>19</v>
      </c>
      <c r="R41" s="6">
        <f t="shared" si="20"/>
        <v>17</v>
      </c>
      <c r="S41" s="6">
        <f t="shared" si="20"/>
        <v>17</v>
      </c>
      <c r="T41" s="6">
        <f t="shared" si="20"/>
        <v>0</v>
      </c>
      <c r="U41" s="6">
        <f t="shared" si="20"/>
        <v>36</v>
      </c>
      <c r="V41" s="5">
        <f>COUNT(U4:U40)</f>
        <v>36</v>
      </c>
      <c r="X41" s="1"/>
      <c r="Y41" s="2"/>
      <c r="AA41" s="1"/>
      <c r="AD41"/>
      <c r="AF41" s="1"/>
    </row>
    <row r="42" spans="1:32" ht="17.100000000000001" customHeight="1">
      <c r="X42" s="1"/>
      <c r="Y42" s="2"/>
      <c r="AA42" s="1"/>
      <c r="AD42"/>
      <c r="AF42" s="1"/>
    </row>
    <row r="44" spans="1:32" ht="18" customHeight="1">
      <c r="P44" s="1"/>
    </row>
    <row r="45" spans="1:32" ht="18" customHeight="1">
      <c r="P45" s="1"/>
      <c r="V45" s="10"/>
      <c r="W45" s="9"/>
    </row>
    <row r="46" spans="1:32" ht="18" customHeight="1">
      <c r="P46" s="1"/>
      <c r="V46" s="10"/>
      <c r="W46" s="9"/>
    </row>
  </sheetData>
  <sheetProtection formatCells="0" formatColumns="0" formatRows="0" insertColumns="0" insertRows="0" insertHyperlinks="0" deleteColumns="0" deleteRows="0" sort="0" autoFilter="0" pivotTables="0"/>
  <conditionalFormatting sqref="F42 C42:D44 C47:D65512 F43:O44 F47:O65512 Q47:U65512 H42:O42 Q42:U44 X12:AC12 AF12:IV12 C6:T40">
    <cfRule type="cellIs" dxfId="6" priority="2" stopIfTrue="1" operator="equal">
      <formula>50</formula>
    </cfRule>
  </conditionalFormatting>
  <conditionalFormatting sqref="C4:T39">
    <cfRule type="cellIs" dxfId="5" priority="1" operator="equal">
      <formula>50</formula>
    </cfRule>
  </conditionalFormatting>
  <printOptions horizontalCentered="1" headings="1" gridLines="1"/>
  <pageMargins left="0.25" right="0.25" top="0.5" bottom="0" header="0.05" footer="0"/>
  <pageSetup scale="54" pageOrder="overThenDown" orientation="portrait" r:id="rId1"/>
  <headerFooter alignWithMargins="0">
    <oddHeader>&amp;C&amp;"Calibri,Bold"&amp;20&amp;ECARROLL</oddHeader>
  </headerFooter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7EB485-7618-48A0-8650-263FF13821E8}">
  <sheetPr>
    <pageSetUpPr fitToPage="1"/>
  </sheetPr>
  <dimension ref="A1:AJ56"/>
  <sheetViews>
    <sheetView zoomScaleNormal="100" workbookViewId="0"/>
  </sheetViews>
  <sheetFormatPr defaultRowHeight="18" customHeight="1"/>
  <cols>
    <col min="1" max="1" width="23.75" style="8" customWidth="1"/>
    <col min="2" max="2" width="6.25" style="7" customWidth="1"/>
    <col min="3" max="3" width="5.25" style="6" customWidth="1"/>
    <col min="4" max="20" width="5.25" style="5" customWidth="1"/>
    <col min="21" max="21" width="5.25" style="1" customWidth="1"/>
    <col min="22" max="22" width="7.625" style="4" customWidth="1"/>
    <col min="23" max="23" width="5.25" style="3" customWidth="1"/>
    <col min="24" max="27" width="5.25" style="1" hidden="1" customWidth="1"/>
    <col min="28" max="28" width="8.375" style="1" hidden="1" customWidth="1"/>
    <col min="29" max="29" width="8.5" style="1" hidden="1" customWidth="1"/>
    <col min="30" max="256" width="8.5" style="1" customWidth="1"/>
    <col min="257" max="1024" width="10.75" style="1" customWidth="1"/>
    <col min="1025" max="1025" width="9" style="1" customWidth="1"/>
    <col min="1026" max="16384" width="9" style="1"/>
  </cols>
  <sheetData>
    <row r="1" spans="1:36" s="28" customFormat="1" ht="71.25" customHeight="1">
      <c r="A1" s="17"/>
      <c r="B1" s="19" t="s">
        <v>38</v>
      </c>
      <c r="C1" s="38">
        <v>44679</v>
      </c>
      <c r="D1" s="37">
        <v>44686</v>
      </c>
      <c r="E1" s="37">
        <v>44693</v>
      </c>
      <c r="F1" s="38">
        <v>44700</v>
      </c>
      <c r="G1" s="37">
        <v>44707</v>
      </c>
      <c r="H1" s="37">
        <v>44714</v>
      </c>
      <c r="I1" s="38">
        <v>44721</v>
      </c>
      <c r="J1" s="37">
        <v>44728</v>
      </c>
      <c r="K1" s="37">
        <v>44735</v>
      </c>
      <c r="L1" s="38">
        <v>44742</v>
      </c>
      <c r="M1" s="37">
        <v>44749</v>
      </c>
      <c r="N1" s="37">
        <v>44756</v>
      </c>
      <c r="O1" s="38">
        <v>44763</v>
      </c>
      <c r="P1" s="37">
        <v>44770</v>
      </c>
      <c r="Q1" s="37">
        <v>44777</v>
      </c>
      <c r="R1" s="38">
        <v>44784</v>
      </c>
      <c r="S1" s="37">
        <v>44791</v>
      </c>
      <c r="T1" s="37">
        <v>44798</v>
      </c>
      <c r="U1" s="36" t="s">
        <v>37</v>
      </c>
      <c r="V1" s="35" t="s">
        <v>36</v>
      </c>
      <c r="W1" s="34"/>
      <c r="X1" s="33" t="s">
        <v>35</v>
      </c>
      <c r="Y1" s="33" t="s">
        <v>34</v>
      </c>
      <c r="Z1" s="33" t="s">
        <v>201</v>
      </c>
      <c r="AA1" s="32" t="s">
        <v>33</v>
      </c>
      <c r="AB1" s="31" t="s">
        <v>32</v>
      </c>
      <c r="AC1" s="30" t="s">
        <v>31</v>
      </c>
      <c r="AD1" s="29"/>
      <c r="AE1" s="29"/>
    </row>
    <row r="2" spans="1:36" ht="18" customHeight="1">
      <c r="A2" s="27" t="s">
        <v>30</v>
      </c>
      <c r="B2" s="26"/>
      <c r="C2" s="25" t="s">
        <v>27</v>
      </c>
      <c r="D2" s="46" t="s">
        <v>27</v>
      </c>
      <c r="E2" s="24" t="s">
        <v>29</v>
      </c>
      <c r="F2" s="23" t="s">
        <v>29</v>
      </c>
      <c r="G2" s="23" t="s">
        <v>61</v>
      </c>
      <c r="H2" s="24" t="s">
        <v>61</v>
      </c>
      <c r="I2" s="25" t="s">
        <v>27</v>
      </c>
      <c r="J2" s="46" t="s">
        <v>27</v>
      </c>
      <c r="K2" s="24" t="s">
        <v>29</v>
      </c>
      <c r="L2" s="23" t="s">
        <v>29</v>
      </c>
      <c r="M2" s="23" t="s">
        <v>61</v>
      </c>
      <c r="N2" s="24" t="s">
        <v>61</v>
      </c>
      <c r="O2" s="25" t="s">
        <v>27</v>
      </c>
      <c r="P2" s="46" t="s">
        <v>27</v>
      </c>
      <c r="Q2" s="24" t="s">
        <v>29</v>
      </c>
      <c r="R2" s="23" t="s">
        <v>29</v>
      </c>
      <c r="S2" s="23" t="s">
        <v>61</v>
      </c>
      <c r="T2" s="24" t="s">
        <v>61</v>
      </c>
      <c r="U2" s="22"/>
      <c r="V2" s="21"/>
    </row>
    <row r="3" spans="1:36" ht="18" customHeight="1">
      <c r="A3" s="45" t="s">
        <v>26</v>
      </c>
      <c r="V3" s="9"/>
    </row>
    <row r="4" spans="1:36" ht="16.5" customHeight="1">
      <c r="A4" s="44" t="s">
        <v>127</v>
      </c>
      <c r="B4" s="7" t="s">
        <v>4</v>
      </c>
      <c r="C4" s="6">
        <v>46</v>
      </c>
      <c r="D4" s="5">
        <v>45</v>
      </c>
      <c r="E4" s="5">
        <v>46</v>
      </c>
      <c r="F4" s="5">
        <v>42</v>
      </c>
      <c r="G4" s="5">
        <v>46</v>
      </c>
      <c r="H4" s="5">
        <v>47</v>
      </c>
      <c r="I4" s="5">
        <v>46</v>
      </c>
      <c r="J4" s="5">
        <v>48</v>
      </c>
      <c r="K4" s="5">
        <v>48</v>
      </c>
      <c r="L4" s="5">
        <v>43</v>
      </c>
      <c r="M4" s="5">
        <v>44</v>
      </c>
      <c r="N4" s="5">
        <v>46</v>
      </c>
      <c r="O4" s="5">
        <v>44</v>
      </c>
      <c r="P4" s="5">
        <v>43</v>
      </c>
      <c r="Q4" s="5">
        <v>47</v>
      </c>
      <c r="R4" s="5">
        <v>43</v>
      </c>
      <c r="S4" s="5">
        <v>48</v>
      </c>
      <c r="U4" s="10">
        <f t="shared" ref="U4" si="0">COUNT(C4:D4,E4,F4,G4,H4,I4,J4,K4,L4,M4,N4,O4,P4,Q4,R4,S4,T4)</f>
        <v>17</v>
      </c>
      <c r="V4" s="9">
        <f t="shared" ref="V4" si="1">AVERAGE(C4:T4)*2</f>
        <v>90.82352941176471</v>
      </c>
      <c r="W4" s="3" t="s">
        <v>62</v>
      </c>
    </row>
    <row r="5" spans="1:36" ht="16.5" customHeight="1">
      <c r="A5" s="14" t="s">
        <v>85</v>
      </c>
      <c r="B5" s="13"/>
      <c r="C5" s="12">
        <v>45</v>
      </c>
      <c r="D5" s="11">
        <v>49</v>
      </c>
      <c r="E5" s="11"/>
      <c r="F5" s="11">
        <v>46</v>
      </c>
      <c r="G5" s="11"/>
      <c r="H5" s="11"/>
      <c r="I5" s="11"/>
      <c r="J5" s="11"/>
      <c r="K5" s="11"/>
      <c r="L5" s="11"/>
      <c r="M5" s="11"/>
      <c r="N5" s="11"/>
      <c r="O5" s="11"/>
      <c r="U5" s="10">
        <f t="shared" ref="U5:U22" si="2">COUNT(C5:D5,E5,F5,G5,H5,I5,J5,K5,L5,M5,N5,O5,P5,Q5,R5,S5,T5)</f>
        <v>3</v>
      </c>
      <c r="V5" s="9">
        <f t="shared" ref="V5:V22" si="3">AVERAGE(C5:T5)*2</f>
        <v>93.333333333333329</v>
      </c>
      <c r="W5" s="3" t="s">
        <v>62</v>
      </c>
    </row>
    <row r="6" spans="1:36" ht="16.5" customHeight="1">
      <c r="A6" s="14" t="s">
        <v>84</v>
      </c>
      <c r="B6" s="13"/>
      <c r="C6" s="12">
        <v>46</v>
      </c>
      <c r="D6" s="11">
        <v>48</v>
      </c>
      <c r="E6" s="11"/>
      <c r="F6" s="11">
        <v>48</v>
      </c>
      <c r="G6" s="11"/>
      <c r="H6" s="11"/>
      <c r="I6" s="11"/>
      <c r="J6" s="11"/>
      <c r="K6" s="11"/>
      <c r="L6" s="11"/>
      <c r="M6" s="11"/>
      <c r="N6" s="11"/>
      <c r="O6" s="11"/>
      <c r="U6" s="10">
        <f t="shared" si="2"/>
        <v>3</v>
      </c>
      <c r="V6" s="9">
        <f t="shared" si="3"/>
        <v>94.666666666666671</v>
      </c>
      <c r="W6" s="3" t="s">
        <v>62</v>
      </c>
    </row>
    <row r="7" spans="1:36" ht="16.5" customHeight="1">
      <c r="A7" s="14" t="s">
        <v>128</v>
      </c>
      <c r="B7" s="13" t="s">
        <v>7</v>
      </c>
      <c r="C7" s="12">
        <v>40</v>
      </c>
      <c r="D7" s="11"/>
      <c r="E7" s="11">
        <v>42</v>
      </c>
      <c r="F7" s="11"/>
      <c r="G7" s="11"/>
      <c r="H7" s="11">
        <v>47</v>
      </c>
      <c r="I7" s="11"/>
      <c r="J7" s="11"/>
      <c r="K7" s="11"/>
      <c r="L7" s="11"/>
      <c r="M7" s="11"/>
      <c r="N7" s="11"/>
      <c r="O7" s="11"/>
      <c r="U7" s="10">
        <f t="shared" si="2"/>
        <v>3</v>
      </c>
      <c r="V7" s="9">
        <f t="shared" si="3"/>
        <v>86</v>
      </c>
      <c r="W7" s="3" t="s">
        <v>62</v>
      </c>
    </row>
    <row r="8" spans="1:36" ht="17.100000000000001" customHeight="1">
      <c r="A8" s="14" t="s">
        <v>83</v>
      </c>
      <c r="B8" s="13"/>
      <c r="C8" s="12">
        <v>42</v>
      </c>
      <c r="D8" s="11">
        <v>48</v>
      </c>
      <c r="E8" s="11">
        <v>50</v>
      </c>
      <c r="F8" s="11">
        <v>48</v>
      </c>
      <c r="G8" s="11">
        <v>45</v>
      </c>
      <c r="H8" s="11">
        <v>47</v>
      </c>
      <c r="I8" s="11">
        <v>50</v>
      </c>
      <c r="J8" s="11">
        <v>47</v>
      </c>
      <c r="K8" s="11">
        <v>49</v>
      </c>
      <c r="L8" s="11">
        <v>45</v>
      </c>
      <c r="M8" s="11">
        <v>45</v>
      </c>
      <c r="N8" s="11">
        <v>50</v>
      </c>
      <c r="O8" s="11">
        <v>49</v>
      </c>
      <c r="P8" s="5">
        <v>47</v>
      </c>
      <c r="Q8" s="5">
        <v>48</v>
      </c>
      <c r="R8" s="5">
        <v>49</v>
      </c>
      <c r="S8" s="5">
        <v>48</v>
      </c>
      <c r="U8" s="10">
        <f t="shared" si="2"/>
        <v>17</v>
      </c>
      <c r="V8" s="9">
        <f t="shared" si="3"/>
        <v>94.941176470588232</v>
      </c>
      <c r="W8" s="3" t="s">
        <v>62</v>
      </c>
    </row>
    <row r="9" spans="1:36" s="70" customFormat="1" ht="17.100000000000001" customHeight="1">
      <c r="A9" s="14" t="s">
        <v>180</v>
      </c>
      <c r="B9" s="13"/>
      <c r="C9" s="12"/>
      <c r="D9" s="11"/>
      <c r="E9" s="11"/>
      <c r="F9" s="11"/>
      <c r="G9" s="11"/>
      <c r="H9" s="11"/>
      <c r="I9" s="11"/>
      <c r="J9" s="11"/>
      <c r="K9" s="11">
        <v>46</v>
      </c>
      <c r="L9" s="11"/>
      <c r="M9" s="11"/>
      <c r="N9" s="11"/>
      <c r="O9" s="11">
        <v>43</v>
      </c>
      <c r="P9" s="5"/>
      <c r="Q9" s="5"/>
      <c r="R9" s="5"/>
      <c r="S9" s="5"/>
      <c r="T9" s="5"/>
      <c r="U9" s="10">
        <f t="shared" ref="U9" si="4">COUNT(C9:D9,E9,F9,G9,H9,I9,J9,K9,L9,M9,N9,O9,P9,Q9,R9,S9,T9)</f>
        <v>2</v>
      </c>
      <c r="V9" s="9">
        <f t="shared" ref="V9" si="5">AVERAGE(C9:T9)*2</f>
        <v>89</v>
      </c>
      <c r="W9" s="3" t="s">
        <v>62</v>
      </c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</row>
    <row r="10" spans="1:36" s="51" customFormat="1" ht="17.100000000000001" customHeight="1">
      <c r="A10" s="14" t="s">
        <v>82</v>
      </c>
      <c r="B10" s="13" t="s">
        <v>2</v>
      </c>
      <c r="C10" s="12">
        <v>42</v>
      </c>
      <c r="D10" s="11">
        <v>41</v>
      </c>
      <c r="E10" s="11">
        <v>40</v>
      </c>
      <c r="F10" s="11">
        <v>34</v>
      </c>
      <c r="G10" s="11"/>
      <c r="H10" s="11">
        <v>47</v>
      </c>
      <c r="I10" s="11">
        <v>42</v>
      </c>
      <c r="J10" s="11">
        <v>41</v>
      </c>
      <c r="K10" s="11">
        <v>47</v>
      </c>
      <c r="L10" s="11">
        <v>43</v>
      </c>
      <c r="M10" s="11">
        <v>44</v>
      </c>
      <c r="N10" s="11">
        <v>40</v>
      </c>
      <c r="O10" s="11">
        <v>44</v>
      </c>
      <c r="P10" s="5">
        <v>46</v>
      </c>
      <c r="Q10" s="5"/>
      <c r="R10" s="5">
        <v>44</v>
      </c>
      <c r="S10" s="5">
        <v>35</v>
      </c>
      <c r="T10" s="5"/>
      <c r="U10" s="10">
        <f t="shared" si="2"/>
        <v>15</v>
      </c>
      <c r="V10" s="9">
        <f t="shared" si="3"/>
        <v>84</v>
      </c>
      <c r="W10" s="3" t="s">
        <v>62</v>
      </c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spans="1:36" s="51" customFormat="1" ht="17.100000000000001" customHeight="1">
      <c r="A11" s="14" t="s">
        <v>130</v>
      </c>
      <c r="B11" s="13" t="s">
        <v>15</v>
      </c>
      <c r="C11" s="12">
        <v>42</v>
      </c>
      <c r="D11" s="11">
        <v>45</v>
      </c>
      <c r="E11" s="11"/>
      <c r="F11" s="11">
        <v>46</v>
      </c>
      <c r="G11" s="11">
        <v>33</v>
      </c>
      <c r="H11" s="11">
        <v>45</v>
      </c>
      <c r="I11" s="11">
        <v>35</v>
      </c>
      <c r="J11" s="11">
        <v>49</v>
      </c>
      <c r="K11" s="11">
        <v>46</v>
      </c>
      <c r="L11" s="11">
        <v>45</v>
      </c>
      <c r="M11" s="11"/>
      <c r="N11" s="11">
        <v>48</v>
      </c>
      <c r="O11" s="11">
        <v>47</v>
      </c>
      <c r="P11" s="5">
        <v>36</v>
      </c>
      <c r="Q11" s="5">
        <v>44</v>
      </c>
      <c r="R11" s="5"/>
      <c r="S11" s="5"/>
      <c r="T11" s="5"/>
      <c r="U11" s="10">
        <f t="shared" si="2"/>
        <v>13</v>
      </c>
      <c r="V11" s="9">
        <f t="shared" si="3"/>
        <v>86.307692307692307</v>
      </c>
      <c r="W11" s="3" t="s">
        <v>62</v>
      </c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spans="1:36" s="51" customFormat="1" ht="17.100000000000001" customHeight="1">
      <c r="A12" s="14" t="s">
        <v>81</v>
      </c>
      <c r="B12" s="13"/>
      <c r="C12" s="12">
        <v>46</v>
      </c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5"/>
      <c r="Q12" s="5"/>
      <c r="R12" s="5"/>
      <c r="S12" s="5"/>
      <c r="T12" s="5"/>
      <c r="U12" s="10">
        <f t="shared" si="2"/>
        <v>1</v>
      </c>
      <c r="V12" s="9">
        <f t="shared" si="3"/>
        <v>92</v>
      </c>
      <c r="W12" s="3" t="s">
        <v>62</v>
      </c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spans="1:36" ht="17.100000000000001" customHeight="1">
      <c r="A13" s="14" t="s">
        <v>80</v>
      </c>
      <c r="B13" s="13"/>
      <c r="C13" s="12">
        <v>46</v>
      </c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U13" s="10">
        <f t="shared" si="2"/>
        <v>1</v>
      </c>
      <c r="V13" s="9">
        <f t="shared" si="3"/>
        <v>92</v>
      </c>
      <c r="W13" s="3" t="s">
        <v>62</v>
      </c>
      <c r="X13" s="51"/>
    </row>
    <row r="14" spans="1:36" ht="17.100000000000001" customHeight="1">
      <c r="A14" s="14" t="s">
        <v>179</v>
      </c>
      <c r="B14" s="13"/>
      <c r="C14" s="12"/>
      <c r="D14" s="11"/>
      <c r="E14" s="11"/>
      <c r="F14" s="11"/>
      <c r="G14" s="11"/>
      <c r="H14" s="11"/>
      <c r="I14" s="11"/>
      <c r="J14" s="11"/>
      <c r="K14" s="11">
        <v>46</v>
      </c>
      <c r="L14" s="11"/>
      <c r="M14" s="11"/>
      <c r="N14" s="11"/>
      <c r="O14" s="11"/>
      <c r="U14" s="10">
        <f t="shared" ref="U14" si="6">COUNT(C14:D14,E14,F14,G14,H14,I14,J14,K14,L14,M14,N14,O14,P14,Q14,R14,S14,T14)</f>
        <v>1</v>
      </c>
      <c r="V14" s="9">
        <f t="shared" ref="V14" si="7">AVERAGE(C14:T14)*2</f>
        <v>92</v>
      </c>
      <c r="W14" s="3" t="s">
        <v>62</v>
      </c>
      <c r="X14" s="51"/>
    </row>
    <row r="15" spans="1:36" ht="17.100000000000001" customHeight="1">
      <c r="A15" s="14" t="s">
        <v>129</v>
      </c>
      <c r="B15" s="13"/>
      <c r="C15" s="12">
        <v>48</v>
      </c>
      <c r="D15" s="11">
        <v>41</v>
      </c>
      <c r="E15" s="11">
        <v>45</v>
      </c>
      <c r="F15" s="11">
        <v>46</v>
      </c>
      <c r="G15" s="11">
        <v>45</v>
      </c>
      <c r="H15" s="11">
        <v>45</v>
      </c>
      <c r="I15" s="11">
        <v>43</v>
      </c>
      <c r="J15" s="11"/>
      <c r="K15" s="11">
        <v>42</v>
      </c>
      <c r="L15" s="11">
        <v>44</v>
      </c>
      <c r="M15" s="11">
        <v>43</v>
      </c>
      <c r="N15" s="11">
        <v>43</v>
      </c>
      <c r="O15" s="11">
        <v>44</v>
      </c>
      <c r="P15" s="5">
        <v>44</v>
      </c>
      <c r="Q15" s="5">
        <v>47</v>
      </c>
      <c r="R15" s="5">
        <v>46</v>
      </c>
      <c r="S15" s="5">
        <v>44</v>
      </c>
      <c r="U15" s="10">
        <f t="shared" si="2"/>
        <v>16</v>
      </c>
      <c r="V15" s="9">
        <f t="shared" si="3"/>
        <v>88.75</v>
      </c>
      <c r="W15" s="3" t="s">
        <v>62</v>
      </c>
    </row>
    <row r="16" spans="1:36" ht="17.100000000000001" customHeight="1">
      <c r="A16" s="14" t="s">
        <v>79</v>
      </c>
      <c r="B16" s="13"/>
      <c r="C16" s="12">
        <v>38</v>
      </c>
      <c r="D16" s="11">
        <v>43</v>
      </c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U16" s="10">
        <f t="shared" si="2"/>
        <v>2</v>
      </c>
      <c r="V16" s="9">
        <f t="shared" si="3"/>
        <v>81</v>
      </c>
      <c r="W16" s="3" t="s">
        <v>62</v>
      </c>
    </row>
    <row r="17" spans="1:23" ht="17.100000000000001" customHeight="1">
      <c r="A17" s="14" t="s">
        <v>196</v>
      </c>
      <c r="B17" s="13"/>
      <c r="C17" s="12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5">
        <v>44</v>
      </c>
      <c r="U17" s="10">
        <f t="shared" ref="U17" si="8">COUNT(C17:D17,E17,F17,G17,H17,I17,J17,K17,L17,M17,N17,O17,P17,Q17,R17,S17,T17)</f>
        <v>1</v>
      </c>
      <c r="V17" s="9">
        <f t="shared" ref="V17" si="9">AVERAGE(C17:T17)*2</f>
        <v>88</v>
      </c>
      <c r="W17" s="3" t="s">
        <v>62</v>
      </c>
    </row>
    <row r="18" spans="1:23" ht="17.100000000000001" customHeight="1">
      <c r="A18" s="14" t="s">
        <v>131</v>
      </c>
      <c r="B18" s="13" t="s">
        <v>15</v>
      </c>
      <c r="C18" s="12">
        <v>27</v>
      </c>
      <c r="D18" s="11"/>
      <c r="E18" s="11">
        <v>28</v>
      </c>
      <c r="F18" s="11"/>
      <c r="G18" s="11"/>
      <c r="H18" s="11">
        <v>30</v>
      </c>
      <c r="I18" s="11"/>
      <c r="J18" s="11"/>
      <c r="K18" s="11">
        <v>40</v>
      </c>
      <c r="L18" s="11"/>
      <c r="M18" s="11"/>
      <c r="N18" s="11"/>
      <c r="O18" s="11"/>
      <c r="U18" s="10">
        <f t="shared" si="2"/>
        <v>4</v>
      </c>
      <c r="V18" s="9">
        <f t="shared" si="3"/>
        <v>62.5</v>
      </c>
      <c r="W18" s="3" t="s">
        <v>62</v>
      </c>
    </row>
    <row r="19" spans="1:23" ht="17.100000000000001" customHeight="1">
      <c r="A19" s="14" t="s">
        <v>152</v>
      </c>
      <c r="B19" s="13"/>
      <c r="C19" s="12"/>
      <c r="D19" s="11">
        <v>42</v>
      </c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U19" s="10">
        <f t="shared" ref="U19" si="10">COUNT(C19:D19,E19,F19,G19,H19,I19,J19,K19,L19,M19,N19,O19,P19,Q19,R19,S19,T19)</f>
        <v>1</v>
      </c>
      <c r="V19" s="9">
        <f t="shared" ref="V19" si="11">AVERAGE(C19:T19)*2</f>
        <v>84</v>
      </c>
      <c r="W19" s="3" t="s">
        <v>62</v>
      </c>
    </row>
    <row r="20" spans="1:23" ht="17.100000000000001" customHeight="1">
      <c r="A20" s="14" t="s">
        <v>78</v>
      </c>
      <c r="B20" s="13" t="s">
        <v>4</v>
      </c>
      <c r="C20" s="50">
        <v>41</v>
      </c>
      <c r="D20" s="4">
        <v>41</v>
      </c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10">
        <f t="shared" si="2"/>
        <v>2</v>
      </c>
      <c r="V20" s="9">
        <f t="shared" si="3"/>
        <v>82</v>
      </c>
      <c r="W20" s="3" t="s">
        <v>62</v>
      </c>
    </row>
    <row r="21" spans="1:23" ht="17.100000000000001" customHeight="1">
      <c r="A21" s="14" t="s">
        <v>77</v>
      </c>
      <c r="B21" s="13"/>
      <c r="C21" s="12">
        <v>46</v>
      </c>
      <c r="D21" s="11">
        <v>47</v>
      </c>
      <c r="E21" s="11"/>
      <c r="F21" s="11">
        <v>45</v>
      </c>
      <c r="G21" s="11">
        <v>45</v>
      </c>
      <c r="H21" s="11">
        <v>44</v>
      </c>
      <c r="I21" s="11">
        <v>46</v>
      </c>
      <c r="J21" s="11">
        <v>48</v>
      </c>
      <c r="K21" s="11"/>
      <c r="L21" s="11">
        <v>49</v>
      </c>
      <c r="M21" s="11">
        <v>50</v>
      </c>
      <c r="N21" s="11">
        <v>47</v>
      </c>
      <c r="O21" s="11">
        <v>43</v>
      </c>
      <c r="R21" s="5">
        <v>48</v>
      </c>
      <c r="S21" s="5">
        <v>47</v>
      </c>
      <c r="U21" s="10">
        <f t="shared" si="2"/>
        <v>13</v>
      </c>
      <c r="V21" s="9">
        <f t="shared" si="3"/>
        <v>93.07692307692308</v>
      </c>
      <c r="W21" s="3" t="s">
        <v>62</v>
      </c>
    </row>
    <row r="22" spans="1:23" ht="17.100000000000001" customHeight="1">
      <c r="A22" s="14" t="s">
        <v>76</v>
      </c>
      <c r="B22" s="13"/>
      <c r="C22" s="6">
        <v>49</v>
      </c>
      <c r="D22" s="5">
        <v>50</v>
      </c>
      <c r="E22" s="5">
        <v>47</v>
      </c>
      <c r="F22" s="5">
        <v>48</v>
      </c>
      <c r="G22" s="5">
        <v>47</v>
      </c>
      <c r="H22" s="5">
        <v>49</v>
      </c>
      <c r="I22" s="5">
        <v>46</v>
      </c>
      <c r="J22" s="5">
        <v>49</v>
      </c>
      <c r="K22" s="5">
        <v>48</v>
      </c>
      <c r="L22" s="5">
        <v>45</v>
      </c>
      <c r="M22" s="5">
        <v>50</v>
      </c>
      <c r="N22" s="5">
        <v>50</v>
      </c>
      <c r="O22" s="5">
        <v>48</v>
      </c>
      <c r="P22" s="5">
        <v>47</v>
      </c>
      <c r="Q22" s="5">
        <v>48</v>
      </c>
      <c r="R22" s="5">
        <v>49</v>
      </c>
      <c r="S22" s="5">
        <v>49</v>
      </c>
      <c r="U22" s="10">
        <f t="shared" si="2"/>
        <v>17</v>
      </c>
      <c r="V22" s="9">
        <f t="shared" si="3"/>
        <v>96.352941176470594</v>
      </c>
      <c r="W22" s="3" t="s">
        <v>62</v>
      </c>
    </row>
    <row r="23" spans="1:23" ht="17.100000000000001" customHeight="1">
      <c r="A23" s="14" t="s">
        <v>133</v>
      </c>
      <c r="B23" s="13" t="s">
        <v>15</v>
      </c>
      <c r="C23" s="12">
        <v>30</v>
      </c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>
        <v>42</v>
      </c>
      <c r="O23" s="11"/>
      <c r="S23" s="5">
        <v>46</v>
      </c>
      <c r="U23" s="10">
        <f t="shared" ref="U23:U37" si="12">COUNT(C23:D23,E23,F23,G23,H23,I23,J23,K23,L23,M23,N23,O23,P23,Q23,R23,S23,T23)</f>
        <v>3</v>
      </c>
      <c r="V23" s="9">
        <f t="shared" ref="V23:V37" si="13">AVERAGE(C23:T23)*2</f>
        <v>78.666666666666671</v>
      </c>
      <c r="W23" s="3" t="s">
        <v>62</v>
      </c>
    </row>
    <row r="24" spans="1:23" ht="17.100000000000001" customHeight="1">
      <c r="A24" s="14" t="s">
        <v>74</v>
      </c>
      <c r="B24" s="13" t="s">
        <v>7</v>
      </c>
      <c r="C24" s="6">
        <v>41</v>
      </c>
      <c r="D24" s="5">
        <v>43</v>
      </c>
      <c r="E24" s="5">
        <v>41</v>
      </c>
      <c r="F24" s="5">
        <v>39</v>
      </c>
      <c r="G24" s="5">
        <v>28</v>
      </c>
      <c r="H24" s="5">
        <v>39</v>
      </c>
      <c r="I24" s="5">
        <v>42</v>
      </c>
      <c r="J24" s="5">
        <v>37</v>
      </c>
      <c r="K24" s="5">
        <v>45</v>
      </c>
      <c r="L24" s="5">
        <v>35</v>
      </c>
      <c r="M24" s="5">
        <v>36</v>
      </c>
      <c r="N24" s="5">
        <v>46</v>
      </c>
      <c r="O24" s="5">
        <v>40</v>
      </c>
      <c r="P24" s="5">
        <v>34</v>
      </c>
      <c r="U24" s="10">
        <f t="shared" si="12"/>
        <v>14</v>
      </c>
      <c r="V24" s="9">
        <f t="shared" si="13"/>
        <v>78</v>
      </c>
      <c r="W24" s="3" t="s">
        <v>62</v>
      </c>
    </row>
    <row r="25" spans="1:23" ht="17.100000000000001" customHeight="1">
      <c r="A25" s="14" t="s">
        <v>73</v>
      </c>
      <c r="B25" s="13"/>
      <c r="C25" s="6">
        <v>49</v>
      </c>
      <c r="H25" s="5">
        <v>50</v>
      </c>
      <c r="I25" s="5">
        <v>50</v>
      </c>
      <c r="J25" s="5">
        <v>50</v>
      </c>
      <c r="L25" s="5">
        <v>49</v>
      </c>
      <c r="U25" s="10">
        <f t="shared" si="12"/>
        <v>5</v>
      </c>
      <c r="V25" s="9">
        <f t="shared" si="13"/>
        <v>99.2</v>
      </c>
      <c r="W25" s="3" t="s">
        <v>62</v>
      </c>
    </row>
    <row r="26" spans="1:23" ht="17.100000000000001" customHeight="1">
      <c r="A26" s="14" t="s">
        <v>134</v>
      </c>
      <c r="B26" s="13"/>
      <c r="C26" s="6">
        <v>41</v>
      </c>
      <c r="D26" s="5">
        <v>41</v>
      </c>
      <c r="E26" s="5">
        <v>26</v>
      </c>
      <c r="F26" s="5">
        <v>44</v>
      </c>
      <c r="G26" s="5">
        <v>40</v>
      </c>
      <c r="H26" s="5">
        <v>45</v>
      </c>
      <c r="I26" s="5">
        <v>49</v>
      </c>
      <c r="J26" s="5">
        <v>42</v>
      </c>
      <c r="K26" s="5">
        <v>47</v>
      </c>
      <c r="L26" s="5">
        <v>44</v>
      </c>
      <c r="M26" s="5">
        <v>49</v>
      </c>
      <c r="N26" s="5">
        <v>48</v>
      </c>
      <c r="O26" s="5">
        <v>46</v>
      </c>
      <c r="P26" s="5">
        <v>47</v>
      </c>
      <c r="Q26" s="5">
        <v>47</v>
      </c>
      <c r="R26" s="5">
        <v>43</v>
      </c>
      <c r="U26" s="10">
        <f t="shared" si="12"/>
        <v>16</v>
      </c>
      <c r="V26" s="9">
        <f t="shared" si="13"/>
        <v>87.375</v>
      </c>
      <c r="W26" s="3" t="s">
        <v>62</v>
      </c>
    </row>
    <row r="27" spans="1:23" ht="17.100000000000001" customHeight="1">
      <c r="A27" s="14" t="s">
        <v>71</v>
      </c>
      <c r="B27" s="13" t="s">
        <v>11</v>
      </c>
      <c r="C27" s="6">
        <v>42</v>
      </c>
      <c r="D27" s="5">
        <v>48</v>
      </c>
      <c r="E27" s="5">
        <v>44</v>
      </c>
      <c r="F27" s="5">
        <v>42</v>
      </c>
      <c r="G27" s="5">
        <v>47</v>
      </c>
      <c r="H27" s="5">
        <v>49</v>
      </c>
      <c r="I27" s="5">
        <v>43</v>
      </c>
      <c r="J27" s="5">
        <v>48</v>
      </c>
      <c r="K27" s="5">
        <v>49</v>
      </c>
      <c r="L27" s="5">
        <v>44</v>
      </c>
      <c r="M27" s="5">
        <v>46</v>
      </c>
      <c r="N27" s="5">
        <v>46</v>
      </c>
      <c r="O27" s="5">
        <v>45</v>
      </c>
      <c r="P27" s="5">
        <v>44</v>
      </c>
      <c r="Q27" s="5">
        <v>45</v>
      </c>
      <c r="R27" s="5">
        <v>45</v>
      </c>
      <c r="S27" s="5">
        <v>32</v>
      </c>
      <c r="U27" s="10">
        <f t="shared" si="12"/>
        <v>17</v>
      </c>
      <c r="V27" s="9">
        <f t="shared" si="13"/>
        <v>89.294117647058826</v>
      </c>
      <c r="W27" s="3" t="s">
        <v>62</v>
      </c>
    </row>
    <row r="28" spans="1:23" ht="17.100000000000001" customHeight="1">
      <c r="A28" s="14" t="s">
        <v>164</v>
      </c>
      <c r="B28" s="13" t="s">
        <v>4</v>
      </c>
      <c r="E28" s="5">
        <v>49</v>
      </c>
      <c r="I28" s="5">
        <v>40</v>
      </c>
      <c r="U28" s="10">
        <f t="shared" si="12"/>
        <v>2</v>
      </c>
      <c r="V28" s="9">
        <f t="shared" si="13"/>
        <v>89</v>
      </c>
      <c r="W28" s="3" t="s">
        <v>62</v>
      </c>
    </row>
    <row r="29" spans="1:23" ht="17.100000000000001" customHeight="1">
      <c r="A29" s="14" t="s">
        <v>173</v>
      </c>
      <c r="B29" s="13" t="s">
        <v>4</v>
      </c>
      <c r="H29" s="5">
        <v>43</v>
      </c>
      <c r="I29" s="5">
        <v>43</v>
      </c>
      <c r="K29" s="5">
        <v>45</v>
      </c>
      <c r="U29" s="10">
        <f t="shared" ref="U29" si="14">COUNT(C29:D29,E29,F29,G29,H29,I29,J29,K29,L29,M29,N29,O29,P29,Q29,R29,S29,T29)</f>
        <v>3</v>
      </c>
      <c r="V29" s="9">
        <f t="shared" ref="V29" si="15">AVERAGE(C29:T29)*2</f>
        <v>87.333333333333329</v>
      </c>
      <c r="W29" s="3" t="s">
        <v>62</v>
      </c>
    </row>
    <row r="30" spans="1:23" ht="17.100000000000001" customHeight="1">
      <c r="A30" s="14" t="s">
        <v>70</v>
      </c>
      <c r="B30" s="49"/>
      <c r="C30" s="6">
        <v>49</v>
      </c>
      <c r="D30" s="5">
        <v>49</v>
      </c>
      <c r="E30" s="5">
        <v>46</v>
      </c>
      <c r="F30" s="5">
        <v>47</v>
      </c>
      <c r="H30" s="5">
        <v>49</v>
      </c>
      <c r="I30" s="5">
        <v>49</v>
      </c>
      <c r="J30" s="5">
        <v>49</v>
      </c>
      <c r="K30" s="5">
        <v>50</v>
      </c>
      <c r="L30" s="5">
        <v>49</v>
      </c>
      <c r="M30" s="5">
        <v>49</v>
      </c>
      <c r="N30" s="5">
        <v>48</v>
      </c>
      <c r="O30" s="5">
        <v>50</v>
      </c>
      <c r="Q30" s="5">
        <v>48</v>
      </c>
      <c r="R30" s="5">
        <v>46</v>
      </c>
      <c r="S30" s="5">
        <v>45</v>
      </c>
      <c r="U30" s="10">
        <f t="shared" si="12"/>
        <v>15</v>
      </c>
      <c r="V30" s="9">
        <f t="shared" si="13"/>
        <v>96.4</v>
      </c>
      <c r="W30" s="3" t="s">
        <v>62</v>
      </c>
    </row>
    <row r="31" spans="1:23" ht="17.100000000000001" customHeight="1">
      <c r="A31" s="14" t="s">
        <v>154</v>
      </c>
      <c r="B31" s="48" t="s">
        <v>13</v>
      </c>
      <c r="D31" s="5">
        <v>42</v>
      </c>
      <c r="U31" s="10">
        <f t="shared" si="12"/>
        <v>1</v>
      </c>
      <c r="V31" s="9">
        <f t="shared" si="13"/>
        <v>84</v>
      </c>
      <c r="W31" s="3" t="s">
        <v>62</v>
      </c>
    </row>
    <row r="32" spans="1:23" ht="17.100000000000001" customHeight="1">
      <c r="A32" s="14" t="s">
        <v>69</v>
      </c>
      <c r="B32" s="13" t="s">
        <v>7</v>
      </c>
      <c r="C32" s="6">
        <v>35</v>
      </c>
      <c r="D32" s="5">
        <v>43</v>
      </c>
      <c r="E32" s="5">
        <v>46</v>
      </c>
      <c r="F32" s="5">
        <v>41</v>
      </c>
      <c r="G32" s="5">
        <v>37</v>
      </c>
      <c r="I32" s="5">
        <v>43</v>
      </c>
      <c r="J32" s="5">
        <v>43</v>
      </c>
      <c r="K32" s="5">
        <v>40</v>
      </c>
      <c r="L32" s="5">
        <v>38</v>
      </c>
      <c r="M32" s="5">
        <v>40</v>
      </c>
      <c r="N32" s="5">
        <v>41</v>
      </c>
      <c r="O32" s="5">
        <v>47</v>
      </c>
      <c r="P32" s="5">
        <v>41</v>
      </c>
      <c r="Q32" s="5">
        <v>44</v>
      </c>
      <c r="R32" s="5">
        <v>42</v>
      </c>
      <c r="S32" s="5">
        <v>43</v>
      </c>
      <c r="U32" s="10">
        <f t="shared" si="12"/>
        <v>16</v>
      </c>
      <c r="V32" s="9">
        <f t="shared" si="13"/>
        <v>83</v>
      </c>
      <c r="W32" s="3" t="s">
        <v>62</v>
      </c>
    </row>
    <row r="33" spans="1:23" ht="17.100000000000001" customHeight="1">
      <c r="A33" s="14" t="s">
        <v>132</v>
      </c>
      <c r="B33" s="13" t="s">
        <v>11</v>
      </c>
      <c r="C33" s="6">
        <v>42</v>
      </c>
      <c r="D33" s="5">
        <v>38</v>
      </c>
      <c r="U33" s="10">
        <f t="shared" si="12"/>
        <v>2</v>
      </c>
      <c r="V33" s="9">
        <f t="shared" si="13"/>
        <v>80</v>
      </c>
      <c r="W33" s="3" t="s">
        <v>62</v>
      </c>
    </row>
    <row r="34" spans="1:23" ht="17.100000000000001" customHeight="1">
      <c r="A34" s="14" t="s">
        <v>202</v>
      </c>
      <c r="B34" s="13"/>
      <c r="R34" s="5">
        <v>40</v>
      </c>
      <c r="U34" s="10">
        <f t="shared" ref="U34" si="16">COUNT(C34:D34,E34,F34,G34,H34,I34,J34,K34,L34,M34,N34,O34,P34,Q34,R34,S34,T34)</f>
        <v>1</v>
      </c>
      <c r="V34" s="9">
        <f t="shared" ref="V34" si="17">AVERAGE(C34:T34)*2</f>
        <v>80</v>
      </c>
      <c r="W34" s="3" t="s">
        <v>62</v>
      </c>
    </row>
    <row r="35" spans="1:23" ht="17.100000000000001" customHeight="1">
      <c r="A35" s="14" t="s">
        <v>89</v>
      </c>
      <c r="B35" s="13"/>
      <c r="C35" s="6">
        <v>49</v>
      </c>
      <c r="D35" s="5">
        <v>48</v>
      </c>
      <c r="E35" s="5">
        <v>49</v>
      </c>
      <c r="F35" s="5">
        <v>48</v>
      </c>
      <c r="H35" s="5">
        <v>48</v>
      </c>
      <c r="I35" s="5">
        <v>47</v>
      </c>
      <c r="J35" s="5">
        <v>48</v>
      </c>
      <c r="K35" s="5">
        <v>48</v>
      </c>
      <c r="L35" s="5">
        <v>43</v>
      </c>
      <c r="N35" s="5">
        <v>49</v>
      </c>
      <c r="P35" s="5">
        <v>45</v>
      </c>
      <c r="Q35" s="5">
        <v>48</v>
      </c>
      <c r="R35" s="5">
        <v>45</v>
      </c>
      <c r="S35" s="5">
        <v>44</v>
      </c>
      <c r="U35" s="10">
        <f t="shared" si="12"/>
        <v>14</v>
      </c>
      <c r="V35" s="9">
        <f t="shared" si="13"/>
        <v>94.142857142857139</v>
      </c>
      <c r="W35" s="3" t="s">
        <v>62</v>
      </c>
    </row>
    <row r="36" spans="1:23" ht="17.100000000000001" customHeight="1">
      <c r="A36" s="14" t="s">
        <v>67</v>
      </c>
      <c r="B36" s="13" t="s">
        <v>2</v>
      </c>
      <c r="C36" s="6">
        <v>43</v>
      </c>
      <c r="D36" s="5">
        <v>39</v>
      </c>
      <c r="E36" s="5">
        <v>41</v>
      </c>
      <c r="F36" s="5">
        <v>44</v>
      </c>
      <c r="G36" s="5">
        <v>39</v>
      </c>
      <c r="K36" s="5">
        <v>45</v>
      </c>
      <c r="N36" s="5">
        <v>41</v>
      </c>
      <c r="O36" s="5">
        <v>35</v>
      </c>
      <c r="P36" s="5">
        <v>42</v>
      </c>
      <c r="Q36" s="5">
        <v>39</v>
      </c>
      <c r="U36" s="10">
        <f t="shared" si="12"/>
        <v>10</v>
      </c>
      <c r="V36" s="9">
        <f t="shared" si="13"/>
        <v>81.599999999999994</v>
      </c>
      <c r="W36" s="3" t="s">
        <v>62</v>
      </c>
    </row>
    <row r="37" spans="1:23" ht="17.100000000000001" customHeight="1">
      <c r="A37" s="14" t="s">
        <v>66</v>
      </c>
      <c r="B37" s="13" t="s">
        <v>11</v>
      </c>
      <c r="C37" s="6">
        <v>49</v>
      </c>
      <c r="D37" s="5">
        <v>48</v>
      </c>
      <c r="E37" s="5">
        <v>46</v>
      </c>
      <c r="F37" s="5">
        <v>48</v>
      </c>
      <c r="G37" s="5">
        <v>48</v>
      </c>
      <c r="H37" s="5">
        <v>50</v>
      </c>
      <c r="J37" s="5">
        <v>49</v>
      </c>
      <c r="K37" s="5">
        <v>44</v>
      </c>
      <c r="N37" s="5">
        <v>49</v>
      </c>
      <c r="O37" s="5">
        <v>50</v>
      </c>
      <c r="P37" s="5">
        <v>45</v>
      </c>
      <c r="Q37" s="5">
        <v>49</v>
      </c>
      <c r="R37" s="5">
        <v>48</v>
      </c>
      <c r="S37" s="5">
        <v>48</v>
      </c>
      <c r="U37" s="10">
        <f t="shared" si="12"/>
        <v>14</v>
      </c>
      <c r="V37" s="9">
        <f t="shared" si="13"/>
        <v>95.857142857142861</v>
      </c>
      <c r="W37" s="3" t="s">
        <v>62</v>
      </c>
    </row>
    <row r="38" spans="1:23" ht="17.100000000000001" customHeight="1">
      <c r="A38" s="14" t="s">
        <v>135</v>
      </c>
      <c r="B38" s="13"/>
      <c r="C38" s="6">
        <v>46</v>
      </c>
      <c r="D38" s="5">
        <v>47</v>
      </c>
      <c r="E38" s="5">
        <v>43</v>
      </c>
      <c r="F38" s="5">
        <v>42</v>
      </c>
      <c r="H38" s="5">
        <v>46</v>
      </c>
      <c r="I38" s="5">
        <v>49</v>
      </c>
      <c r="J38" s="5">
        <v>44</v>
      </c>
      <c r="K38" s="5">
        <v>44</v>
      </c>
      <c r="L38" s="5">
        <v>45</v>
      </c>
      <c r="M38" s="5">
        <v>40</v>
      </c>
      <c r="O38" s="5">
        <v>48</v>
      </c>
      <c r="P38" s="5">
        <v>43</v>
      </c>
      <c r="R38" s="5">
        <v>47</v>
      </c>
      <c r="S38" s="5">
        <v>48</v>
      </c>
      <c r="U38" s="10">
        <f t="shared" ref="U38:U41" si="18">COUNT(C38:D38,E38,F38,G38,H38,I38,J38,K38,L38,M38,N38,O38,P38,Q38,R38,S38,T38)</f>
        <v>14</v>
      </c>
      <c r="V38" s="9">
        <f t="shared" ref="V38:V41" si="19">AVERAGE(C38:T38)*2</f>
        <v>90.285714285714292</v>
      </c>
      <c r="W38" s="3" t="s">
        <v>62</v>
      </c>
    </row>
    <row r="39" spans="1:23" ht="17.100000000000001" customHeight="1">
      <c r="A39" s="14" t="s">
        <v>195</v>
      </c>
      <c r="B39" s="13"/>
      <c r="P39" s="5">
        <v>46</v>
      </c>
      <c r="Q39" s="5">
        <v>43</v>
      </c>
      <c r="U39" s="10">
        <f t="shared" ref="U39" si="20">COUNT(C39:D39,E39,F39,G39,H39,I39,J39,K39,L39,M39,N39,O39,P39,Q39,R39,S39,T39)</f>
        <v>2</v>
      </c>
      <c r="V39" s="9">
        <f t="shared" ref="V39" si="21">AVERAGE(C39:T39)*2</f>
        <v>89</v>
      </c>
      <c r="W39" s="3" t="s">
        <v>62</v>
      </c>
    </row>
    <row r="40" spans="1:23" ht="17.100000000000001" customHeight="1">
      <c r="A40" s="14" t="s">
        <v>193</v>
      </c>
      <c r="B40" s="13" t="s">
        <v>2</v>
      </c>
      <c r="O40" s="5">
        <v>45</v>
      </c>
      <c r="Q40" s="5">
        <v>42</v>
      </c>
      <c r="R40" s="5">
        <v>44</v>
      </c>
      <c r="U40" s="10">
        <f t="shared" ref="U40" si="22">COUNT(C40:D40,E40,F40,G40,H40,I40,J40,K40,L40,M40,N40,O40,P40,Q40,R40,S40,T40)</f>
        <v>3</v>
      </c>
      <c r="V40" s="9">
        <f t="shared" ref="V40" si="23">AVERAGE(C40:T40)*2</f>
        <v>87.333333333333329</v>
      </c>
      <c r="W40" s="3" t="s">
        <v>62</v>
      </c>
    </row>
    <row r="41" spans="1:23" ht="17.100000000000001" customHeight="1">
      <c r="A41" s="14" t="s">
        <v>187</v>
      </c>
      <c r="B41" s="13" t="s">
        <v>13</v>
      </c>
      <c r="L41" s="5">
        <v>49</v>
      </c>
      <c r="O41" s="5">
        <v>44</v>
      </c>
      <c r="P41" s="5">
        <v>43</v>
      </c>
      <c r="Q41" s="5">
        <v>45</v>
      </c>
      <c r="U41" s="10">
        <f t="shared" si="18"/>
        <v>4</v>
      </c>
      <c r="V41" s="9">
        <f t="shared" si="19"/>
        <v>90.5</v>
      </c>
      <c r="W41" s="3" t="s">
        <v>62</v>
      </c>
    </row>
    <row r="42" spans="1:23" ht="17.100000000000001" customHeight="1">
      <c r="A42" s="14" t="s">
        <v>188</v>
      </c>
      <c r="B42" s="13"/>
      <c r="L42" s="5">
        <v>46</v>
      </c>
      <c r="O42" s="5">
        <v>46</v>
      </c>
      <c r="P42" s="5">
        <v>45</v>
      </c>
      <c r="Q42" s="5">
        <v>44</v>
      </c>
      <c r="R42" s="5">
        <v>45</v>
      </c>
      <c r="U42" s="10">
        <f t="shared" ref="U42:U44" si="24">COUNT(C42:D42,E42,F42,G42,H42,I42,J42,K42,L42,M42,N42,O42,P42,Q42,R42,S42,T42)</f>
        <v>5</v>
      </c>
      <c r="V42" s="9">
        <f t="shared" ref="V42:V44" si="25">AVERAGE(C42:T42)*2</f>
        <v>90.4</v>
      </c>
      <c r="W42" s="3" t="s">
        <v>62</v>
      </c>
    </row>
    <row r="43" spans="1:23" ht="17.100000000000001" customHeight="1">
      <c r="A43" s="14" t="s">
        <v>192</v>
      </c>
      <c r="B43" s="13" t="s">
        <v>15</v>
      </c>
      <c r="N43" s="5">
        <v>40</v>
      </c>
      <c r="O43" s="5">
        <v>40</v>
      </c>
      <c r="P43" s="5">
        <v>37</v>
      </c>
      <c r="R43" s="5">
        <v>30</v>
      </c>
      <c r="U43" s="10">
        <f t="shared" si="24"/>
        <v>4</v>
      </c>
      <c r="V43" s="9">
        <f t="shared" si="25"/>
        <v>73.5</v>
      </c>
      <c r="W43" s="3" t="s">
        <v>62</v>
      </c>
    </row>
    <row r="44" spans="1:23" ht="17.100000000000001" customHeight="1">
      <c r="A44" s="14" t="s">
        <v>153</v>
      </c>
      <c r="B44" s="13" t="s">
        <v>4</v>
      </c>
      <c r="D44" s="5">
        <v>39</v>
      </c>
      <c r="U44" s="10">
        <f t="shared" si="24"/>
        <v>1</v>
      </c>
      <c r="V44" s="9">
        <f t="shared" si="25"/>
        <v>78</v>
      </c>
      <c r="W44" s="3" t="s">
        <v>62</v>
      </c>
    </row>
    <row r="45" spans="1:23" ht="17.100000000000001" customHeight="1">
      <c r="A45" s="14" t="s">
        <v>42</v>
      </c>
      <c r="B45" s="13" t="s">
        <v>4</v>
      </c>
      <c r="C45" s="6">
        <v>45</v>
      </c>
      <c r="D45" s="5">
        <v>46</v>
      </c>
      <c r="E45" s="5">
        <v>42</v>
      </c>
      <c r="F45" s="5">
        <v>37</v>
      </c>
      <c r="G45" s="5">
        <v>46</v>
      </c>
      <c r="H45" s="5">
        <v>42</v>
      </c>
      <c r="I45" s="5">
        <v>44</v>
      </c>
      <c r="K45" s="5">
        <v>47</v>
      </c>
      <c r="L45" s="5">
        <v>48</v>
      </c>
      <c r="M45" s="5">
        <v>40</v>
      </c>
      <c r="N45" s="5">
        <v>44</v>
      </c>
      <c r="O45" s="5">
        <v>42</v>
      </c>
      <c r="P45" s="5">
        <v>42</v>
      </c>
      <c r="Q45" s="5">
        <v>44</v>
      </c>
      <c r="R45" s="5">
        <v>38</v>
      </c>
      <c r="S45" s="5">
        <v>41</v>
      </c>
      <c r="U45" s="10">
        <f t="shared" ref="U45:U47" si="26">COUNT(C45:D45,E45,F45,G45,H45,I45,J45,K45,L45,M45,N45,O45,P45,Q45,R45,S45,T45)</f>
        <v>16</v>
      </c>
      <c r="V45" s="9">
        <f t="shared" ref="V45:V47" si="27">AVERAGE(C45:T45)*2</f>
        <v>86</v>
      </c>
      <c r="W45" s="3" t="s">
        <v>62</v>
      </c>
    </row>
    <row r="46" spans="1:23" ht="17.100000000000001" customHeight="1">
      <c r="A46" s="14" t="s">
        <v>165</v>
      </c>
      <c r="B46" s="13" t="s">
        <v>2</v>
      </c>
      <c r="E46" s="5">
        <v>46</v>
      </c>
      <c r="I46" s="5">
        <v>47</v>
      </c>
      <c r="U46" s="10">
        <f t="shared" ref="U46" si="28">COUNT(C46:D46,E46,F46,G46,H46,I46,J46,K46,L46,M46,N46,O46,P46,Q46,R46,S46,T46)</f>
        <v>2</v>
      </c>
      <c r="V46" s="9">
        <f t="shared" ref="V46" si="29">AVERAGE(C46:T46)*2</f>
        <v>93</v>
      </c>
      <c r="W46" s="3" t="s">
        <v>62</v>
      </c>
    </row>
    <row r="47" spans="1:23" ht="17.100000000000001" customHeight="1">
      <c r="A47" s="14" t="s">
        <v>65</v>
      </c>
      <c r="B47" s="13" t="s">
        <v>7</v>
      </c>
      <c r="C47" s="6">
        <v>45</v>
      </c>
      <c r="D47" s="5">
        <v>40</v>
      </c>
      <c r="E47" s="5">
        <v>41</v>
      </c>
      <c r="F47" s="5">
        <v>46</v>
      </c>
      <c r="G47" s="5">
        <v>42</v>
      </c>
      <c r="H47" s="5">
        <v>46</v>
      </c>
      <c r="I47" s="5">
        <v>45</v>
      </c>
      <c r="J47" s="5">
        <v>45</v>
      </c>
      <c r="K47" s="5">
        <v>44</v>
      </c>
      <c r="L47" s="5">
        <v>41</v>
      </c>
      <c r="M47" s="5">
        <v>44</v>
      </c>
      <c r="N47" s="5">
        <v>49</v>
      </c>
      <c r="O47" s="5">
        <v>43</v>
      </c>
      <c r="P47" s="5">
        <v>44</v>
      </c>
      <c r="Q47" s="5">
        <v>44</v>
      </c>
      <c r="R47" s="5">
        <v>41</v>
      </c>
      <c r="S47" s="5">
        <v>44</v>
      </c>
      <c r="U47" s="10">
        <f t="shared" si="26"/>
        <v>17</v>
      </c>
      <c r="V47" s="9">
        <f t="shared" si="27"/>
        <v>87.529411764705884</v>
      </c>
      <c r="W47" s="3" t="s">
        <v>62</v>
      </c>
    </row>
    <row r="48" spans="1:23" ht="17.100000000000001" customHeight="1">
      <c r="A48" s="14" t="s">
        <v>64</v>
      </c>
      <c r="B48" s="13" t="s">
        <v>7</v>
      </c>
      <c r="C48" s="6">
        <v>48</v>
      </c>
      <c r="D48" s="5">
        <v>48</v>
      </c>
      <c r="E48" s="5">
        <v>47</v>
      </c>
      <c r="F48" s="5">
        <v>49</v>
      </c>
      <c r="G48" s="5">
        <v>46</v>
      </c>
      <c r="H48" s="5">
        <v>48</v>
      </c>
      <c r="I48" s="5">
        <v>47</v>
      </c>
      <c r="J48" s="5">
        <v>49</v>
      </c>
      <c r="K48" s="5">
        <v>49</v>
      </c>
      <c r="L48" s="5">
        <v>45</v>
      </c>
      <c r="M48" s="5">
        <v>46</v>
      </c>
      <c r="N48" s="5">
        <v>44</v>
      </c>
      <c r="O48" s="5">
        <v>49</v>
      </c>
      <c r="P48" s="5">
        <v>49</v>
      </c>
      <c r="Q48" s="5">
        <v>49</v>
      </c>
      <c r="R48" s="5">
        <v>47</v>
      </c>
      <c r="S48" s="5">
        <v>47</v>
      </c>
      <c r="U48" s="10">
        <f t="shared" ref="U48:U49" si="30">COUNT(C48:D48,E48,F48,G48,H48,I48,J48,K48,L48,M48,N48,O48,P48,Q48,R48,S48,T48)</f>
        <v>17</v>
      </c>
      <c r="V48" s="9">
        <f t="shared" ref="V48:V49" si="31">AVERAGE(C48:T48)*2</f>
        <v>94.941176470588232</v>
      </c>
      <c r="W48" s="3" t="s">
        <v>62</v>
      </c>
    </row>
    <row r="49" spans="1:23" ht="15.95" customHeight="1">
      <c r="A49" s="14" t="s">
        <v>63</v>
      </c>
      <c r="B49" s="13" t="s">
        <v>4</v>
      </c>
      <c r="C49" s="6">
        <v>48</v>
      </c>
      <c r="D49" s="5">
        <v>49</v>
      </c>
      <c r="E49" s="5">
        <v>50</v>
      </c>
      <c r="F49" s="5">
        <v>48</v>
      </c>
      <c r="G49" s="5">
        <v>46</v>
      </c>
      <c r="H49" s="5">
        <v>48</v>
      </c>
      <c r="I49" s="5">
        <v>45</v>
      </c>
      <c r="J49" s="5">
        <v>49</v>
      </c>
      <c r="K49" s="5">
        <v>43</v>
      </c>
      <c r="L49" s="5">
        <v>46</v>
      </c>
      <c r="M49" s="5">
        <v>49</v>
      </c>
      <c r="N49" s="5">
        <v>46</v>
      </c>
      <c r="O49" s="5">
        <v>41</v>
      </c>
      <c r="P49" s="5">
        <v>47</v>
      </c>
      <c r="Q49" s="5">
        <v>47</v>
      </c>
      <c r="R49" s="5">
        <v>43</v>
      </c>
      <c r="S49" s="5">
        <v>49</v>
      </c>
      <c r="U49" s="10">
        <f t="shared" si="30"/>
        <v>17</v>
      </c>
      <c r="V49" s="9">
        <f t="shared" si="31"/>
        <v>93.411764705882348</v>
      </c>
      <c r="W49" s="3" t="s">
        <v>62</v>
      </c>
    </row>
    <row r="50" spans="1:23" ht="15.95" customHeight="1">
      <c r="A50" s="14"/>
      <c r="B50" s="13"/>
      <c r="U50" s="10"/>
      <c r="V50" s="9"/>
    </row>
    <row r="51" spans="1:23" ht="15.95" customHeight="1">
      <c r="B51" s="13"/>
      <c r="U51" s="10"/>
      <c r="V51" s="9"/>
    </row>
    <row r="52" spans="1:23" ht="15.95" customHeight="1">
      <c r="A52" s="14" t="s">
        <v>0</v>
      </c>
      <c r="B52" s="13"/>
      <c r="C52" s="47">
        <f t="shared" ref="C52:U52" si="32">COUNT(C4:C51)</f>
        <v>31</v>
      </c>
      <c r="D52" s="47">
        <f t="shared" si="32"/>
        <v>28</v>
      </c>
      <c r="E52" s="47">
        <f t="shared" si="32"/>
        <v>22</v>
      </c>
      <c r="F52" s="47">
        <f t="shared" si="32"/>
        <v>22</v>
      </c>
      <c r="G52" s="47">
        <f t="shared" si="32"/>
        <v>16</v>
      </c>
      <c r="H52" s="47">
        <f t="shared" si="32"/>
        <v>22</v>
      </c>
      <c r="I52" s="47">
        <f t="shared" si="32"/>
        <v>22</v>
      </c>
      <c r="J52" s="47">
        <f t="shared" si="32"/>
        <v>18</v>
      </c>
      <c r="K52" s="47">
        <f t="shared" si="32"/>
        <v>23</v>
      </c>
      <c r="L52" s="47">
        <f t="shared" si="32"/>
        <v>21</v>
      </c>
      <c r="M52" s="47">
        <f t="shared" si="32"/>
        <v>16</v>
      </c>
      <c r="N52" s="47">
        <f t="shared" si="32"/>
        <v>21</v>
      </c>
      <c r="O52" s="47">
        <f t="shared" si="32"/>
        <v>24</v>
      </c>
      <c r="P52" s="47">
        <f t="shared" si="32"/>
        <v>23</v>
      </c>
      <c r="Q52" s="47">
        <f t="shared" si="32"/>
        <v>20</v>
      </c>
      <c r="R52" s="47">
        <f t="shared" si="32"/>
        <v>21</v>
      </c>
      <c r="S52" s="47">
        <f t="shared" si="32"/>
        <v>17</v>
      </c>
      <c r="T52" s="47">
        <f t="shared" si="32"/>
        <v>0</v>
      </c>
      <c r="U52" s="47">
        <f t="shared" si="32"/>
        <v>46</v>
      </c>
      <c r="V52" s="9"/>
    </row>
    <row r="53" spans="1:23" ht="18" customHeight="1">
      <c r="A53" s="14"/>
      <c r="B53" s="13"/>
      <c r="U53" s="10"/>
      <c r="V53" s="9"/>
    </row>
    <row r="54" spans="1:23" ht="18" customHeight="1">
      <c r="A54" s="14"/>
      <c r="B54" s="13"/>
      <c r="U54" s="10"/>
      <c r="V54" s="9"/>
    </row>
    <row r="55" spans="1:23" ht="18" customHeight="1">
      <c r="A55" s="14"/>
      <c r="B55" s="13"/>
      <c r="U55" s="10"/>
      <c r="V55" s="9"/>
    </row>
    <row r="56" spans="1:23" ht="18" customHeight="1">
      <c r="A56" s="14"/>
      <c r="B56" s="13"/>
      <c r="V56" s="9"/>
    </row>
  </sheetData>
  <conditionalFormatting sqref="A57:T65278 W10:W12 C52:W53 C54:T56 V54:W65278 U54:U65277 A2:XFD3 A4:T4 W4:XFD4 X23:IV65273 C5:T51 W5:IV9 W13:IV22 W23:W51">
    <cfRule type="cellIs" dxfId="4" priority="2" stopIfTrue="1" operator="equal">
      <formula>50</formula>
    </cfRule>
  </conditionalFormatting>
  <conditionalFormatting sqref="C5:T49">
    <cfRule type="cellIs" dxfId="3" priority="1" operator="equal">
      <formula>50</formula>
    </cfRule>
  </conditionalFormatting>
  <printOptions horizontalCentered="1" headings="1" gridLines="1"/>
  <pageMargins left="0" right="0" top="0.5" bottom="0" header="0.05" footer="0.75"/>
  <pageSetup scale="53" fitToHeight="0" pageOrder="overThenDown" orientation="portrait" r:id="rId1"/>
  <headerFooter alignWithMargins="0">
    <oddHeader>&amp;C&amp;"Calibri,Bold"&amp;20&amp;ECELERON</oddHeader>
  </headerFooter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329281-4D8D-4AFF-8E62-E110DC21536F}">
  <sheetPr>
    <pageSetUpPr fitToPage="1"/>
  </sheetPr>
  <dimension ref="A1:AE57"/>
  <sheetViews>
    <sheetView zoomScaleNormal="100" workbookViewId="0"/>
  </sheetViews>
  <sheetFormatPr defaultRowHeight="18" customHeight="1"/>
  <cols>
    <col min="1" max="1" width="23.75" style="8" customWidth="1"/>
    <col min="2" max="2" width="6.25" style="7" customWidth="1"/>
    <col min="3" max="3" width="5.25" style="6" customWidth="1"/>
    <col min="4" max="4" width="5.25" customWidth="1"/>
    <col min="5" max="7" width="5.25" style="5" customWidth="1"/>
    <col min="8" max="8" width="5.25" style="4" customWidth="1"/>
    <col min="9" max="21" width="5.25" style="5" customWidth="1"/>
    <col min="22" max="22" width="7.625" style="1" customWidth="1"/>
    <col min="23" max="23" width="5.25" style="4" customWidth="1"/>
    <col min="24" max="24" width="5.25" style="3" hidden="1" customWidth="1"/>
    <col min="25" max="27" width="5.25" style="1" hidden="1" customWidth="1"/>
    <col min="28" max="28" width="8.375" style="1" hidden="1" customWidth="1"/>
    <col min="29" max="29" width="8.5" style="1" hidden="1" customWidth="1"/>
    <col min="30" max="256" width="8.5" style="1" customWidth="1"/>
    <col min="257" max="1024" width="10.75" style="1" customWidth="1"/>
    <col min="1025" max="1025" width="9" style="1" customWidth="1"/>
    <col min="1026" max="16384" width="9" style="1"/>
  </cols>
  <sheetData>
    <row r="1" spans="1:31" s="28" customFormat="1" ht="68.25" customHeight="1">
      <c r="A1" s="17"/>
      <c r="B1" s="19" t="s">
        <v>38</v>
      </c>
      <c r="C1" s="38">
        <v>44679</v>
      </c>
      <c r="D1" s="37">
        <v>44686</v>
      </c>
      <c r="E1" s="37">
        <v>44693</v>
      </c>
      <c r="F1" s="38">
        <v>44700</v>
      </c>
      <c r="G1" s="37">
        <v>44707</v>
      </c>
      <c r="H1" s="37">
        <v>44714</v>
      </c>
      <c r="I1" s="38">
        <v>44721</v>
      </c>
      <c r="J1" s="37">
        <v>44728</v>
      </c>
      <c r="K1" s="37">
        <v>44735</v>
      </c>
      <c r="L1" s="38">
        <v>44742</v>
      </c>
      <c r="M1" s="37">
        <v>44749</v>
      </c>
      <c r="N1" s="37">
        <v>44756</v>
      </c>
      <c r="O1" s="38">
        <v>44763</v>
      </c>
      <c r="P1" s="37">
        <v>44770</v>
      </c>
      <c r="Q1" s="37">
        <v>44777</v>
      </c>
      <c r="R1" s="38">
        <v>44784</v>
      </c>
      <c r="S1" s="37">
        <v>44791</v>
      </c>
      <c r="T1" s="37">
        <v>44798</v>
      </c>
      <c r="U1" s="36" t="s">
        <v>37</v>
      </c>
      <c r="V1" s="35" t="s">
        <v>36</v>
      </c>
      <c r="W1" s="34"/>
      <c r="X1" s="33" t="s">
        <v>35</v>
      </c>
      <c r="Y1" s="33" t="s">
        <v>34</v>
      </c>
      <c r="Z1" s="33" t="s">
        <v>201</v>
      </c>
      <c r="AA1" s="32" t="s">
        <v>33</v>
      </c>
      <c r="AB1" s="31" t="s">
        <v>32</v>
      </c>
      <c r="AC1" s="30" t="s">
        <v>31</v>
      </c>
      <c r="AD1" s="29"/>
      <c r="AE1" s="29"/>
    </row>
    <row r="2" spans="1:31" ht="18" customHeight="1">
      <c r="A2" s="27" t="s">
        <v>30</v>
      </c>
      <c r="B2" s="26"/>
      <c r="C2" s="23" t="s">
        <v>28</v>
      </c>
      <c r="D2" s="24" t="s">
        <v>28</v>
      </c>
      <c r="E2" s="23" t="s">
        <v>61</v>
      </c>
      <c r="F2" s="24" t="s">
        <v>61</v>
      </c>
      <c r="G2" s="37" t="s">
        <v>29</v>
      </c>
      <c r="H2" s="54" t="s">
        <v>29</v>
      </c>
      <c r="I2" s="23" t="s">
        <v>28</v>
      </c>
      <c r="J2" s="24" t="s">
        <v>28</v>
      </c>
      <c r="K2" s="23" t="s">
        <v>61</v>
      </c>
      <c r="L2" s="24" t="s">
        <v>61</v>
      </c>
      <c r="M2" s="37" t="s">
        <v>29</v>
      </c>
      <c r="N2" s="54" t="s">
        <v>29</v>
      </c>
      <c r="O2" s="23" t="s">
        <v>28</v>
      </c>
      <c r="P2" s="24" t="s">
        <v>28</v>
      </c>
      <c r="Q2" s="23" t="s">
        <v>61</v>
      </c>
      <c r="R2" s="24" t="s">
        <v>61</v>
      </c>
      <c r="S2" s="37" t="s">
        <v>29</v>
      </c>
      <c r="T2" s="54" t="s">
        <v>29</v>
      </c>
      <c r="U2" s="22"/>
      <c r="V2" s="21"/>
      <c r="W2" s="3"/>
      <c r="X2" s="1"/>
    </row>
    <row r="3" spans="1:31" ht="18" customHeight="1">
      <c r="A3" s="45" t="s">
        <v>26</v>
      </c>
      <c r="D3" s="5"/>
      <c r="G3" s="4"/>
      <c r="H3" s="5"/>
      <c r="J3" s="24"/>
      <c r="U3" s="1"/>
      <c r="V3" s="9"/>
      <c r="W3" s="3"/>
      <c r="X3" s="1"/>
    </row>
    <row r="4" spans="1:31" ht="17.100000000000001" customHeight="1">
      <c r="A4" s="14" t="s">
        <v>168</v>
      </c>
      <c r="B4" s="13"/>
      <c r="C4" s="12"/>
      <c r="D4" s="11"/>
      <c r="E4" s="11"/>
      <c r="F4" s="11">
        <v>35</v>
      </c>
      <c r="G4" s="4">
        <v>48</v>
      </c>
      <c r="H4" s="11">
        <v>45</v>
      </c>
      <c r="I4" s="11">
        <v>48</v>
      </c>
      <c r="J4" s="11"/>
      <c r="K4" s="11"/>
      <c r="L4" s="11">
        <v>43</v>
      </c>
      <c r="M4" s="11">
        <v>40</v>
      </c>
      <c r="N4" s="11">
        <v>41</v>
      </c>
      <c r="O4" s="5">
        <v>41</v>
      </c>
      <c r="P4" s="5">
        <v>41</v>
      </c>
      <c r="T4" s="11"/>
      <c r="U4" s="10">
        <f t="shared" ref="U4:U37" si="0">COUNT(C4:D4,E4,F4,G4,H4,I4,J4,K4,L4,M4,N4,O4,P4,Q4,R4,S4,T4)</f>
        <v>9</v>
      </c>
      <c r="V4" s="9">
        <f t="shared" ref="V4:V37" si="1">AVERAGE(C4:S4)*2</f>
        <v>84.888888888888886</v>
      </c>
      <c r="W4" s="3" t="s">
        <v>86</v>
      </c>
      <c r="X4" s="1"/>
    </row>
    <row r="5" spans="1:31" ht="17.100000000000001" customHeight="1">
      <c r="A5" s="14" t="s">
        <v>109</v>
      </c>
      <c r="B5" s="13" t="s">
        <v>7</v>
      </c>
      <c r="C5" s="12">
        <v>45</v>
      </c>
      <c r="D5" s="11">
        <v>42</v>
      </c>
      <c r="E5" s="11"/>
      <c r="F5" s="11"/>
      <c r="G5" s="4"/>
      <c r="H5" s="11"/>
      <c r="I5" s="11"/>
      <c r="J5" s="11"/>
      <c r="K5" s="11"/>
      <c r="L5" s="11"/>
      <c r="M5" s="11"/>
      <c r="N5" s="11"/>
      <c r="T5" s="11"/>
      <c r="U5" s="10">
        <f t="shared" si="0"/>
        <v>2</v>
      </c>
      <c r="V5" s="9">
        <f t="shared" si="1"/>
        <v>87</v>
      </c>
      <c r="W5" s="3" t="s">
        <v>86</v>
      </c>
      <c r="X5" s="1"/>
    </row>
    <row r="6" spans="1:31" ht="17.100000000000001" customHeight="1">
      <c r="A6" s="14" t="s">
        <v>171</v>
      </c>
      <c r="B6" s="13" t="s">
        <v>4</v>
      </c>
      <c r="C6" s="12"/>
      <c r="D6" s="11"/>
      <c r="E6" s="11"/>
      <c r="F6" s="11"/>
      <c r="G6" s="4">
        <v>35</v>
      </c>
      <c r="H6" s="11"/>
      <c r="I6" s="11"/>
      <c r="J6" s="11"/>
      <c r="K6" s="11"/>
      <c r="L6" s="11"/>
      <c r="M6" s="11"/>
      <c r="N6" s="11"/>
      <c r="T6" s="11"/>
      <c r="U6" s="10">
        <f t="shared" ref="U6" si="2">COUNT(C6:D6,E6,F6,G6,H6,I6,J6,K6,L6,M6,N6,O6,P6,Q6,R6,S6,T6)</f>
        <v>1</v>
      </c>
      <c r="V6" s="9">
        <f t="shared" ref="V6" si="3">AVERAGE(C6:S6)*2</f>
        <v>70</v>
      </c>
      <c r="W6" s="3" t="s">
        <v>86</v>
      </c>
      <c r="X6" s="1"/>
    </row>
    <row r="7" spans="1:31" ht="17.100000000000001" customHeight="1">
      <c r="A7" s="14" t="s">
        <v>158</v>
      </c>
      <c r="B7" s="13" t="s">
        <v>13</v>
      </c>
      <c r="C7" s="12"/>
      <c r="D7" s="11">
        <v>30</v>
      </c>
      <c r="E7" s="11">
        <v>28</v>
      </c>
      <c r="F7" s="11">
        <v>35</v>
      </c>
      <c r="G7" s="4">
        <v>36</v>
      </c>
      <c r="H7" s="11">
        <v>34</v>
      </c>
      <c r="I7" s="11">
        <v>37</v>
      </c>
      <c r="J7" s="11">
        <v>32</v>
      </c>
      <c r="K7" s="11">
        <v>27</v>
      </c>
      <c r="L7" s="11"/>
      <c r="M7" s="11">
        <v>35</v>
      </c>
      <c r="N7" s="11">
        <v>42</v>
      </c>
      <c r="O7" s="5">
        <v>38</v>
      </c>
      <c r="S7" s="5">
        <v>42</v>
      </c>
      <c r="T7" s="11"/>
      <c r="U7" s="10">
        <f t="shared" si="0"/>
        <v>12</v>
      </c>
      <c r="V7" s="9">
        <f t="shared" si="1"/>
        <v>69.333333333333329</v>
      </c>
      <c r="W7" s="3" t="s">
        <v>86</v>
      </c>
      <c r="X7" s="1"/>
    </row>
    <row r="8" spans="1:31" ht="17.100000000000001" customHeight="1">
      <c r="A8" s="14" t="s">
        <v>159</v>
      </c>
      <c r="B8" s="13"/>
      <c r="C8" s="12"/>
      <c r="D8" s="11">
        <v>41</v>
      </c>
      <c r="E8" s="11">
        <v>35</v>
      </c>
      <c r="F8" s="11">
        <v>44</v>
      </c>
      <c r="G8" s="4">
        <v>42</v>
      </c>
      <c r="H8" s="11">
        <v>42</v>
      </c>
      <c r="I8" s="11">
        <v>42</v>
      </c>
      <c r="J8" s="11">
        <v>37</v>
      </c>
      <c r="K8" s="11">
        <v>38</v>
      </c>
      <c r="L8" s="11"/>
      <c r="M8" s="11">
        <v>44</v>
      </c>
      <c r="N8" s="11">
        <v>41</v>
      </c>
      <c r="O8" s="5">
        <v>38</v>
      </c>
      <c r="P8" s="5">
        <v>45</v>
      </c>
      <c r="S8" s="5">
        <v>45</v>
      </c>
      <c r="T8" s="11"/>
      <c r="U8" s="10">
        <f t="shared" si="0"/>
        <v>13</v>
      </c>
      <c r="V8" s="9">
        <f t="shared" si="1"/>
        <v>82.15384615384616</v>
      </c>
      <c r="W8" s="3" t="s">
        <v>86</v>
      </c>
      <c r="X8" s="1"/>
    </row>
    <row r="9" spans="1:31" ht="17.100000000000001" customHeight="1">
      <c r="A9" s="14" t="s">
        <v>160</v>
      </c>
      <c r="B9" s="13" t="s">
        <v>13</v>
      </c>
      <c r="C9" s="12"/>
      <c r="D9" s="11">
        <v>44</v>
      </c>
      <c r="E9" s="11">
        <v>45</v>
      </c>
      <c r="F9" s="11">
        <v>43</v>
      </c>
      <c r="G9" s="4">
        <v>47</v>
      </c>
      <c r="H9" s="11">
        <v>45</v>
      </c>
      <c r="I9" s="11">
        <v>44</v>
      </c>
      <c r="J9" s="11">
        <v>42</v>
      </c>
      <c r="K9" s="11">
        <v>45</v>
      </c>
      <c r="L9" s="11"/>
      <c r="M9" s="11">
        <v>47</v>
      </c>
      <c r="N9" s="11">
        <v>41</v>
      </c>
      <c r="O9" s="5">
        <v>41</v>
      </c>
      <c r="P9" s="5">
        <v>45</v>
      </c>
      <c r="S9" s="5">
        <v>45</v>
      </c>
      <c r="T9" s="11"/>
      <c r="U9" s="10">
        <f t="shared" si="0"/>
        <v>13</v>
      </c>
      <c r="V9" s="9">
        <f t="shared" si="1"/>
        <v>88.307692307692307</v>
      </c>
      <c r="W9" s="3" t="s">
        <v>86</v>
      </c>
      <c r="X9" s="1"/>
    </row>
    <row r="10" spans="1:31" ht="17.100000000000001" customHeight="1">
      <c r="A10" s="14" t="s">
        <v>161</v>
      </c>
      <c r="B10" s="13" t="s">
        <v>2</v>
      </c>
      <c r="C10" s="12"/>
      <c r="D10" s="11">
        <v>48</v>
      </c>
      <c r="E10" s="11">
        <v>45</v>
      </c>
      <c r="F10" s="11">
        <v>41</v>
      </c>
      <c r="G10" s="4">
        <v>49</v>
      </c>
      <c r="H10" s="11">
        <v>39</v>
      </c>
      <c r="I10" s="11">
        <v>43</v>
      </c>
      <c r="J10" s="11">
        <v>43</v>
      </c>
      <c r="K10" s="11">
        <v>44</v>
      </c>
      <c r="L10" s="11"/>
      <c r="M10" s="11">
        <v>46</v>
      </c>
      <c r="N10" s="11">
        <v>43</v>
      </c>
      <c r="O10" s="5">
        <v>45</v>
      </c>
      <c r="P10" s="5">
        <v>33</v>
      </c>
      <c r="S10" s="5">
        <v>39</v>
      </c>
      <c r="T10" s="11"/>
      <c r="U10" s="10">
        <f t="shared" si="0"/>
        <v>13</v>
      </c>
      <c r="V10" s="9">
        <f t="shared" si="1"/>
        <v>85.84615384615384</v>
      </c>
      <c r="W10" s="3" t="s">
        <v>86</v>
      </c>
      <c r="X10" s="1"/>
    </row>
    <row r="11" spans="1:31" ht="17.100000000000001" customHeight="1">
      <c r="A11" s="14" t="s">
        <v>108</v>
      </c>
      <c r="B11" s="13" t="s">
        <v>7</v>
      </c>
      <c r="C11" s="12">
        <v>46</v>
      </c>
      <c r="D11" s="11">
        <v>45</v>
      </c>
      <c r="E11" s="11">
        <v>41</v>
      </c>
      <c r="F11" s="11">
        <v>40</v>
      </c>
      <c r="G11" s="4">
        <v>44</v>
      </c>
      <c r="H11" s="11">
        <v>43</v>
      </c>
      <c r="I11" s="11">
        <v>44</v>
      </c>
      <c r="J11" s="11">
        <v>44</v>
      </c>
      <c r="K11" s="11">
        <v>43</v>
      </c>
      <c r="L11" s="11">
        <v>45</v>
      </c>
      <c r="M11" s="11">
        <v>46</v>
      </c>
      <c r="N11" s="11">
        <v>43</v>
      </c>
      <c r="O11" s="5">
        <v>45</v>
      </c>
      <c r="P11" s="5">
        <v>41</v>
      </c>
      <c r="Q11" s="5">
        <v>33</v>
      </c>
      <c r="R11" s="5">
        <v>47</v>
      </c>
      <c r="S11" s="5">
        <v>44</v>
      </c>
      <c r="T11" s="11"/>
      <c r="U11" s="10">
        <f t="shared" si="0"/>
        <v>17</v>
      </c>
      <c r="V11" s="9">
        <f t="shared" si="1"/>
        <v>86.352941176470594</v>
      </c>
      <c r="W11" s="3" t="s">
        <v>86</v>
      </c>
      <c r="X11" s="1"/>
    </row>
    <row r="12" spans="1:31" ht="17.100000000000001" customHeight="1">
      <c r="A12" s="14" t="s">
        <v>155</v>
      </c>
      <c r="B12" s="13"/>
      <c r="C12" s="12"/>
      <c r="D12" s="11">
        <v>41</v>
      </c>
      <c r="E12" s="11">
        <v>36</v>
      </c>
      <c r="F12" s="11">
        <v>35</v>
      </c>
      <c r="G12" s="4">
        <v>41</v>
      </c>
      <c r="H12" s="11"/>
      <c r="I12" s="11"/>
      <c r="J12" s="11"/>
      <c r="K12" s="11"/>
      <c r="L12" s="11"/>
      <c r="M12" s="11"/>
      <c r="N12" s="11"/>
      <c r="T12" s="11"/>
      <c r="U12" s="10">
        <f t="shared" si="0"/>
        <v>4</v>
      </c>
      <c r="V12" s="9">
        <f t="shared" si="1"/>
        <v>76.5</v>
      </c>
      <c r="W12" s="3" t="s">
        <v>86</v>
      </c>
      <c r="X12" s="1"/>
    </row>
    <row r="13" spans="1:31" ht="17.100000000000001" customHeight="1">
      <c r="A13" s="14" t="s">
        <v>156</v>
      </c>
      <c r="B13" s="13"/>
      <c r="C13" s="12"/>
      <c r="D13" s="11">
        <v>42</v>
      </c>
      <c r="E13" s="11">
        <v>41</v>
      </c>
      <c r="F13" s="11">
        <v>43</v>
      </c>
      <c r="G13" s="4">
        <v>37</v>
      </c>
      <c r="H13" s="11">
        <v>34</v>
      </c>
      <c r="I13" s="11"/>
      <c r="J13" s="11"/>
      <c r="K13" s="11"/>
      <c r="L13" s="11">
        <v>33</v>
      </c>
      <c r="M13" s="11">
        <v>40</v>
      </c>
      <c r="N13" s="11">
        <v>35</v>
      </c>
      <c r="P13" s="5">
        <v>40</v>
      </c>
      <c r="R13" s="5">
        <v>41</v>
      </c>
      <c r="S13" s="5">
        <v>40</v>
      </c>
      <c r="T13" s="11"/>
      <c r="U13" s="10">
        <f t="shared" si="0"/>
        <v>11</v>
      </c>
      <c r="V13" s="9">
        <f t="shared" si="1"/>
        <v>77.454545454545453</v>
      </c>
      <c r="W13" s="3" t="s">
        <v>86</v>
      </c>
      <c r="X13" s="1"/>
    </row>
    <row r="14" spans="1:31" ht="17.100000000000001" customHeight="1">
      <c r="A14" s="14" t="s">
        <v>157</v>
      </c>
      <c r="B14" s="13"/>
      <c r="C14" s="12"/>
      <c r="D14" s="11">
        <v>47</v>
      </c>
      <c r="E14" s="11">
        <v>45</v>
      </c>
      <c r="F14" s="11"/>
      <c r="G14" s="4"/>
      <c r="H14" s="11"/>
      <c r="I14" s="11"/>
      <c r="J14" s="11"/>
      <c r="K14" s="11"/>
      <c r="L14" s="11"/>
      <c r="M14" s="11"/>
      <c r="N14" s="11"/>
      <c r="T14" s="11"/>
      <c r="U14" s="10">
        <f t="shared" si="0"/>
        <v>2</v>
      </c>
      <c r="V14" s="9">
        <f t="shared" si="1"/>
        <v>92</v>
      </c>
      <c r="W14" s="3" t="s">
        <v>86</v>
      </c>
      <c r="X14" s="1"/>
    </row>
    <row r="15" spans="1:31" ht="17.100000000000001" customHeight="1">
      <c r="A15" s="14" t="s">
        <v>107</v>
      </c>
      <c r="B15" s="13" t="s">
        <v>4</v>
      </c>
      <c r="C15" s="12">
        <v>48</v>
      </c>
      <c r="D15" s="11">
        <v>44</v>
      </c>
      <c r="E15" s="11">
        <v>46</v>
      </c>
      <c r="F15" s="11">
        <v>45</v>
      </c>
      <c r="G15" s="4">
        <v>42</v>
      </c>
      <c r="H15" s="11">
        <v>45</v>
      </c>
      <c r="I15" s="11">
        <v>42</v>
      </c>
      <c r="J15" s="11">
        <v>47</v>
      </c>
      <c r="K15" s="11">
        <v>43</v>
      </c>
      <c r="L15" s="11">
        <v>46</v>
      </c>
      <c r="M15" s="11">
        <v>47</v>
      </c>
      <c r="N15" s="11">
        <v>48</v>
      </c>
      <c r="O15" s="5">
        <v>49</v>
      </c>
      <c r="P15" s="5">
        <v>48</v>
      </c>
      <c r="Q15" s="5">
        <v>43</v>
      </c>
      <c r="R15" s="5">
        <v>46</v>
      </c>
      <c r="S15" s="5">
        <v>48</v>
      </c>
      <c r="T15" s="11"/>
      <c r="U15" s="10">
        <f t="shared" si="0"/>
        <v>17</v>
      </c>
      <c r="V15" s="9">
        <f t="shared" si="1"/>
        <v>91.411764705882348</v>
      </c>
      <c r="W15" s="3" t="s">
        <v>86</v>
      </c>
      <c r="X15" s="1"/>
    </row>
    <row r="16" spans="1:31" ht="17.100000000000001" customHeight="1">
      <c r="A16" s="14" t="s">
        <v>177</v>
      </c>
      <c r="B16" s="13"/>
      <c r="C16" s="12"/>
      <c r="D16" s="11"/>
      <c r="E16" s="11"/>
      <c r="F16" s="11"/>
      <c r="G16" s="4"/>
      <c r="H16" s="11"/>
      <c r="I16" s="11"/>
      <c r="J16" s="11">
        <v>43</v>
      </c>
      <c r="K16" s="11">
        <v>46</v>
      </c>
      <c r="L16" s="11">
        <v>45</v>
      </c>
      <c r="M16" s="11"/>
      <c r="N16" s="11"/>
      <c r="P16" s="5">
        <v>48</v>
      </c>
      <c r="S16" s="5">
        <v>49</v>
      </c>
      <c r="T16" s="11"/>
      <c r="U16" s="10">
        <f t="shared" ref="U16" si="4">COUNT(C16:D16,E16,F16,G16,H16,I16,J16,K16,L16,M16,N16,O16,P16,Q16,R16,S16,T16)</f>
        <v>5</v>
      </c>
      <c r="V16" s="9">
        <f t="shared" ref="V16" si="5">AVERAGE(C16:S16)*2</f>
        <v>92.4</v>
      </c>
      <c r="W16" s="3" t="s">
        <v>86</v>
      </c>
      <c r="X16" s="1"/>
    </row>
    <row r="17" spans="1:24" ht="17.100000000000001" customHeight="1">
      <c r="A17" s="14" t="s">
        <v>106</v>
      </c>
      <c r="B17" s="13"/>
      <c r="C17" s="12">
        <v>46</v>
      </c>
      <c r="D17" s="11">
        <v>49</v>
      </c>
      <c r="E17" s="11">
        <v>44</v>
      </c>
      <c r="F17" s="11">
        <v>48</v>
      </c>
      <c r="G17" s="4">
        <v>45</v>
      </c>
      <c r="H17" s="11">
        <v>42</v>
      </c>
      <c r="I17" s="11">
        <v>42</v>
      </c>
      <c r="J17" s="11"/>
      <c r="K17" s="11">
        <v>45</v>
      </c>
      <c r="L17" s="11">
        <v>49</v>
      </c>
      <c r="M17" s="11">
        <v>48</v>
      </c>
      <c r="N17" s="11">
        <v>47</v>
      </c>
      <c r="O17" s="5">
        <v>47</v>
      </c>
      <c r="P17" s="5">
        <v>47</v>
      </c>
      <c r="Q17" s="5">
        <v>46</v>
      </c>
      <c r="R17" s="5">
        <v>50</v>
      </c>
      <c r="S17" s="5">
        <v>47</v>
      </c>
      <c r="T17" s="11"/>
      <c r="U17" s="10">
        <f t="shared" si="0"/>
        <v>16</v>
      </c>
      <c r="V17" s="9">
        <f t="shared" si="1"/>
        <v>92.75</v>
      </c>
      <c r="W17" s="3" t="s">
        <v>86</v>
      </c>
      <c r="X17" s="1"/>
    </row>
    <row r="18" spans="1:24" ht="17.100000000000001" customHeight="1">
      <c r="A18" s="14" t="s">
        <v>137</v>
      </c>
      <c r="B18" s="13" t="s">
        <v>4</v>
      </c>
      <c r="C18" s="12">
        <v>45</v>
      </c>
      <c r="D18" s="11">
        <v>50</v>
      </c>
      <c r="E18" s="11"/>
      <c r="F18" s="11">
        <v>48</v>
      </c>
      <c r="G18" s="4">
        <v>47</v>
      </c>
      <c r="H18" s="11">
        <v>49</v>
      </c>
      <c r="I18" s="11">
        <v>48</v>
      </c>
      <c r="J18" s="11">
        <v>47</v>
      </c>
      <c r="K18" s="11">
        <v>48</v>
      </c>
      <c r="L18" s="11">
        <v>48</v>
      </c>
      <c r="M18" s="11">
        <v>48</v>
      </c>
      <c r="N18" s="11"/>
      <c r="R18" s="5">
        <v>49</v>
      </c>
      <c r="S18" s="5">
        <v>48</v>
      </c>
      <c r="T18" s="11"/>
      <c r="U18" s="10">
        <f t="shared" si="0"/>
        <v>12</v>
      </c>
      <c r="V18" s="9">
        <f t="shared" si="1"/>
        <v>95.833333333333329</v>
      </c>
      <c r="W18" s="3" t="s">
        <v>86</v>
      </c>
      <c r="X18" s="1"/>
    </row>
    <row r="19" spans="1:24" ht="17.100000000000001" customHeight="1">
      <c r="A19" s="14" t="s">
        <v>105</v>
      </c>
      <c r="B19" s="13"/>
      <c r="C19" s="12">
        <v>46</v>
      </c>
      <c r="D19" s="11">
        <v>46</v>
      </c>
      <c r="E19" s="11">
        <v>46</v>
      </c>
      <c r="F19" s="11">
        <v>44</v>
      </c>
      <c r="G19" s="4">
        <v>47</v>
      </c>
      <c r="H19" s="11">
        <v>39</v>
      </c>
      <c r="I19" s="11">
        <v>49</v>
      </c>
      <c r="J19" s="11">
        <v>46</v>
      </c>
      <c r="K19" s="11">
        <v>45</v>
      </c>
      <c r="L19" s="11">
        <v>48</v>
      </c>
      <c r="M19" s="11">
        <v>50</v>
      </c>
      <c r="N19" s="11">
        <v>48</v>
      </c>
      <c r="O19" s="5">
        <v>44</v>
      </c>
      <c r="Q19" s="5">
        <v>38</v>
      </c>
      <c r="R19" s="5">
        <v>50</v>
      </c>
      <c r="S19" s="5">
        <v>48</v>
      </c>
      <c r="T19" s="11"/>
      <c r="U19" s="10">
        <f t="shared" si="0"/>
        <v>16</v>
      </c>
      <c r="V19" s="9">
        <f t="shared" si="1"/>
        <v>91.75</v>
      </c>
      <c r="W19" s="3" t="s">
        <v>86</v>
      </c>
      <c r="X19" s="1"/>
    </row>
    <row r="20" spans="1:24" ht="17.100000000000001" customHeight="1">
      <c r="A20" s="14" t="s">
        <v>104</v>
      </c>
      <c r="B20" s="13" t="s">
        <v>2</v>
      </c>
      <c r="C20" s="12">
        <v>40</v>
      </c>
      <c r="D20" s="11">
        <v>38</v>
      </c>
      <c r="E20" s="11">
        <v>32</v>
      </c>
      <c r="F20" s="11">
        <v>38</v>
      </c>
      <c r="G20" s="4">
        <v>33</v>
      </c>
      <c r="H20" s="11">
        <v>29</v>
      </c>
      <c r="I20" s="11">
        <v>40</v>
      </c>
      <c r="J20" s="11">
        <v>36</v>
      </c>
      <c r="K20" s="11">
        <v>36</v>
      </c>
      <c r="L20" s="11">
        <v>40</v>
      </c>
      <c r="M20" s="11">
        <v>39</v>
      </c>
      <c r="N20" s="11">
        <v>35</v>
      </c>
      <c r="O20" s="5">
        <v>39</v>
      </c>
      <c r="P20" s="5">
        <v>42</v>
      </c>
      <c r="Q20" s="5">
        <v>42</v>
      </c>
      <c r="R20" s="5">
        <v>36</v>
      </c>
      <c r="S20" s="5">
        <v>39</v>
      </c>
      <c r="T20" s="11"/>
      <c r="U20" s="10">
        <f t="shared" si="0"/>
        <v>17</v>
      </c>
      <c r="V20" s="9">
        <f t="shared" si="1"/>
        <v>74.588235294117652</v>
      </c>
      <c r="W20" s="3" t="s">
        <v>86</v>
      </c>
      <c r="X20" s="1"/>
    </row>
    <row r="21" spans="1:24" ht="17.100000000000001" customHeight="1">
      <c r="A21" s="14" t="s">
        <v>103</v>
      </c>
      <c r="B21" s="13"/>
      <c r="C21" s="12">
        <v>48</v>
      </c>
      <c r="D21" s="11">
        <v>46</v>
      </c>
      <c r="E21" s="11">
        <v>41</v>
      </c>
      <c r="F21" s="11">
        <v>47</v>
      </c>
      <c r="G21" s="4">
        <v>48</v>
      </c>
      <c r="H21" s="11">
        <v>46</v>
      </c>
      <c r="I21" s="11">
        <v>49</v>
      </c>
      <c r="J21" s="11">
        <v>49</v>
      </c>
      <c r="K21" s="11">
        <v>49</v>
      </c>
      <c r="L21" s="11">
        <v>48</v>
      </c>
      <c r="M21" s="11">
        <v>49</v>
      </c>
      <c r="N21" s="11">
        <v>49</v>
      </c>
      <c r="O21" s="5">
        <v>48</v>
      </c>
      <c r="P21" s="5">
        <v>50</v>
      </c>
      <c r="Q21" s="5">
        <v>50</v>
      </c>
      <c r="R21" s="5">
        <v>49</v>
      </c>
      <c r="S21" s="5">
        <v>49</v>
      </c>
      <c r="T21" s="11"/>
      <c r="U21" s="10">
        <f t="shared" si="0"/>
        <v>17</v>
      </c>
      <c r="V21" s="9">
        <f t="shared" si="1"/>
        <v>95.882352941176464</v>
      </c>
      <c r="W21" s="3" t="s">
        <v>86</v>
      </c>
      <c r="X21" s="1"/>
    </row>
    <row r="22" spans="1:24" ht="17.100000000000001" customHeight="1">
      <c r="A22" s="14" t="s">
        <v>141</v>
      </c>
      <c r="B22" s="13"/>
      <c r="C22" s="12">
        <v>47</v>
      </c>
      <c r="D22" s="11"/>
      <c r="E22" s="11"/>
      <c r="F22" s="11"/>
      <c r="G22" s="4"/>
      <c r="H22" s="11"/>
      <c r="I22" s="11">
        <v>47</v>
      </c>
      <c r="J22" s="11"/>
      <c r="K22" s="11"/>
      <c r="L22" s="11"/>
      <c r="M22" s="11"/>
      <c r="N22" s="11"/>
      <c r="T22" s="11"/>
      <c r="U22" s="10">
        <f t="shared" si="0"/>
        <v>2</v>
      </c>
      <c r="V22" s="9">
        <f t="shared" si="1"/>
        <v>94</v>
      </c>
      <c r="W22" s="3" t="s">
        <v>86</v>
      </c>
      <c r="X22" s="1"/>
    </row>
    <row r="23" spans="1:24" ht="17.100000000000001" customHeight="1">
      <c r="A23" s="14" t="s">
        <v>102</v>
      </c>
      <c r="B23" s="13" t="s">
        <v>4</v>
      </c>
      <c r="C23" s="12">
        <v>48</v>
      </c>
      <c r="D23" s="11"/>
      <c r="E23" s="11">
        <v>47</v>
      </c>
      <c r="F23" s="11">
        <v>46</v>
      </c>
      <c r="G23" s="4">
        <v>45</v>
      </c>
      <c r="H23" s="11"/>
      <c r="I23" s="11">
        <v>46</v>
      </c>
      <c r="J23" s="11"/>
      <c r="K23" s="11">
        <v>45</v>
      </c>
      <c r="L23" s="11">
        <v>48</v>
      </c>
      <c r="M23" s="11">
        <v>46</v>
      </c>
      <c r="N23" s="11"/>
      <c r="O23" s="5">
        <v>48</v>
      </c>
      <c r="P23" s="5">
        <v>45</v>
      </c>
      <c r="R23" s="5">
        <v>46</v>
      </c>
      <c r="S23" s="5">
        <v>47</v>
      </c>
      <c r="T23" s="11"/>
      <c r="U23" s="10">
        <f t="shared" si="0"/>
        <v>12</v>
      </c>
      <c r="V23" s="9">
        <f t="shared" si="1"/>
        <v>92.833333333333329</v>
      </c>
      <c r="W23" s="3" t="s">
        <v>86</v>
      </c>
      <c r="X23" s="1"/>
    </row>
    <row r="24" spans="1:24" ht="17.100000000000001" customHeight="1">
      <c r="A24" s="14" t="s">
        <v>136</v>
      </c>
      <c r="B24" s="13"/>
      <c r="C24" s="12">
        <v>31</v>
      </c>
      <c r="D24" s="11">
        <v>44</v>
      </c>
      <c r="E24" s="11">
        <v>32</v>
      </c>
      <c r="F24" s="11">
        <v>34</v>
      </c>
      <c r="G24" s="4">
        <v>36</v>
      </c>
      <c r="H24" s="11">
        <v>39</v>
      </c>
      <c r="I24" s="11">
        <v>42</v>
      </c>
      <c r="J24" s="11">
        <v>43</v>
      </c>
      <c r="K24" s="11">
        <v>37</v>
      </c>
      <c r="L24" s="11">
        <v>45</v>
      </c>
      <c r="M24" s="11">
        <v>41</v>
      </c>
      <c r="N24" s="11">
        <v>39</v>
      </c>
      <c r="O24" s="5">
        <v>44</v>
      </c>
      <c r="P24" s="5">
        <v>42</v>
      </c>
      <c r="Q24" s="5">
        <v>46</v>
      </c>
      <c r="R24" s="5">
        <v>40</v>
      </c>
      <c r="S24" s="5">
        <v>46</v>
      </c>
      <c r="T24" s="11"/>
      <c r="U24" s="10">
        <f t="shared" si="0"/>
        <v>17</v>
      </c>
      <c r="V24" s="9">
        <f t="shared" si="1"/>
        <v>80.117647058823536</v>
      </c>
      <c r="W24" s="3" t="s">
        <v>86</v>
      </c>
      <c r="X24" s="1"/>
    </row>
    <row r="25" spans="1:24" ht="17.100000000000001" customHeight="1">
      <c r="A25" s="14" t="s">
        <v>101</v>
      </c>
      <c r="B25" s="13"/>
      <c r="C25" s="12">
        <v>46</v>
      </c>
      <c r="D25" s="11"/>
      <c r="E25" s="11">
        <v>45</v>
      </c>
      <c r="F25" s="11">
        <v>45</v>
      </c>
      <c r="G25" s="4">
        <v>47</v>
      </c>
      <c r="H25" s="11"/>
      <c r="I25" s="11">
        <v>44</v>
      </c>
      <c r="J25" s="11">
        <v>48</v>
      </c>
      <c r="K25" s="11"/>
      <c r="L25" s="11">
        <v>49</v>
      </c>
      <c r="M25" s="11"/>
      <c r="N25" s="11"/>
      <c r="P25" s="5">
        <v>46</v>
      </c>
      <c r="Q25" s="5">
        <v>43</v>
      </c>
      <c r="R25" s="5">
        <v>43</v>
      </c>
      <c r="S25" s="5">
        <v>45</v>
      </c>
      <c r="T25" s="11"/>
      <c r="U25" s="10">
        <f t="shared" si="0"/>
        <v>11</v>
      </c>
      <c r="V25" s="9">
        <f t="shared" si="1"/>
        <v>91.090909090909093</v>
      </c>
      <c r="W25" s="3" t="s">
        <v>86</v>
      </c>
      <c r="X25" s="1"/>
    </row>
    <row r="26" spans="1:24" ht="17.100000000000001" customHeight="1">
      <c r="A26" s="14" t="s">
        <v>100</v>
      </c>
      <c r="B26" s="13" t="s">
        <v>4</v>
      </c>
      <c r="C26" s="12">
        <v>48</v>
      </c>
      <c r="D26" s="11">
        <v>49</v>
      </c>
      <c r="E26" s="11">
        <v>46</v>
      </c>
      <c r="F26" s="11">
        <v>48</v>
      </c>
      <c r="G26" s="4">
        <v>50</v>
      </c>
      <c r="H26" s="11">
        <v>47</v>
      </c>
      <c r="I26" s="11">
        <v>48</v>
      </c>
      <c r="J26" s="11">
        <v>48</v>
      </c>
      <c r="K26" s="11">
        <v>49</v>
      </c>
      <c r="L26" s="11">
        <v>50</v>
      </c>
      <c r="M26" s="11">
        <v>50</v>
      </c>
      <c r="N26" s="11">
        <v>47</v>
      </c>
      <c r="O26" s="5">
        <v>48</v>
      </c>
      <c r="P26" s="5">
        <v>49</v>
      </c>
      <c r="R26" s="5">
        <v>49</v>
      </c>
      <c r="S26" s="5">
        <v>50</v>
      </c>
      <c r="T26" s="11"/>
      <c r="U26" s="10">
        <f t="shared" si="0"/>
        <v>16</v>
      </c>
      <c r="V26" s="9">
        <f t="shared" si="1"/>
        <v>97</v>
      </c>
      <c r="W26" s="3" t="s">
        <v>86</v>
      </c>
      <c r="X26" s="1"/>
    </row>
    <row r="27" spans="1:24" ht="17.100000000000001" customHeight="1">
      <c r="A27" s="14" t="s">
        <v>99</v>
      </c>
      <c r="B27" s="13"/>
      <c r="D27" s="5"/>
      <c r="F27" s="5">
        <v>48</v>
      </c>
      <c r="G27" s="4">
        <v>44</v>
      </c>
      <c r="H27" s="5"/>
      <c r="J27" s="5">
        <v>47</v>
      </c>
      <c r="P27" s="5">
        <v>48</v>
      </c>
      <c r="U27" s="10">
        <f t="shared" si="0"/>
        <v>4</v>
      </c>
      <c r="V27" s="9">
        <f t="shared" si="1"/>
        <v>93.5</v>
      </c>
      <c r="W27" s="3" t="s">
        <v>86</v>
      </c>
      <c r="X27"/>
    </row>
    <row r="28" spans="1:24" ht="17.100000000000001" customHeight="1">
      <c r="A28" s="14" t="s">
        <v>98</v>
      </c>
      <c r="B28" s="13"/>
      <c r="D28" s="5"/>
      <c r="F28" s="5">
        <v>43</v>
      </c>
      <c r="G28" s="4">
        <v>45</v>
      </c>
      <c r="H28" s="5"/>
      <c r="J28" s="5">
        <v>40</v>
      </c>
      <c r="P28" s="5">
        <v>46</v>
      </c>
      <c r="U28" s="10">
        <f t="shared" si="0"/>
        <v>4</v>
      </c>
      <c r="V28" s="9">
        <f t="shared" si="1"/>
        <v>87</v>
      </c>
      <c r="W28" s="3" t="s">
        <v>86</v>
      </c>
      <c r="X28" s="1"/>
    </row>
    <row r="29" spans="1:24" ht="17.100000000000001" customHeight="1">
      <c r="A29" s="14" t="s">
        <v>170</v>
      </c>
      <c r="B29" s="13" t="s">
        <v>7</v>
      </c>
      <c r="D29" s="5"/>
      <c r="G29" s="4">
        <v>21</v>
      </c>
      <c r="H29" s="5"/>
      <c r="U29" s="10">
        <f t="shared" ref="U29" si="6">COUNT(C29:D29,E29,F29,G29,H29,I29,J29,K29,L29,M29,N29,O29,P29,Q29,R29,S29,T29)</f>
        <v>1</v>
      </c>
      <c r="V29" s="9">
        <f t="shared" ref="V29" si="7">AVERAGE(C29:S29)*2</f>
        <v>42</v>
      </c>
      <c r="W29" s="3" t="s">
        <v>86</v>
      </c>
      <c r="X29" s="1"/>
    </row>
    <row r="30" spans="1:24" ht="17.100000000000001" customHeight="1">
      <c r="A30" s="8" t="s">
        <v>138</v>
      </c>
      <c r="B30" s="7" t="s">
        <v>11</v>
      </c>
      <c r="C30" s="6">
        <v>44</v>
      </c>
      <c r="D30" s="5">
        <v>46</v>
      </c>
      <c r="E30" s="5">
        <v>48</v>
      </c>
      <c r="F30" s="5">
        <v>46</v>
      </c>
      <c r="G30" s="4">
        <v>47</v>
      </c>
      <c r="H30" s="5">
        <v>36</v>
      </c>
      <c r="I30" s="5">
        <v>37</v>
      </c>
      <c r="J30" s="5">
        <v>43</v>
      </c>
      <c r="K30" s="5">
        <v>40</v>
      </c>
      <c r="L30" s="5">
        <v>38</v>
      </c>
      <c r="M30" s="5">
        <v>39</v>
      </c>
      <c r="N30" s="5">
        <v>43</v>
      </c>
      <c r="O30" s="5">
        <v>41</v>
      </c>
      <c r="P30" s="5">
        <v>37</v>
      </c>
      <c r="Q30" s="5">
        <v>42</v>
      </c>
      <c r="R30" s="5">
        <v>43</v>
      </c>
      <c r="S30" s="5">
        <v>46</v>
      </c>
      <c r="U30" s="10">
        <f t="shared" si="0"/>
        <v>17</v>
      </c>
      <c r="V30" s="9">
        <f t="shared" si="1"/>
        <v>84.235294117647058</v>
      </c>
      <c r="W30" s="3" t="s">
        <v>86</v>
      </c>
      <c r="X30" s="1"/>
    </row>
    <row r="31" spans="1:24" ht="17.100000000000001" customHeight="1">
      <c r="A31" s="8" t="s">
        <v>178</v>
      </c>
      <c r="D31" s="5"/>
      <c r="G31" s="4"/>
      <c r="H31" s="5"/>
      <c r="J31" s="5">
        <v>17</v>
      </c>
      <c r="U31" s="10">
        <f t="shared" ref="U31" si="8">COUNT(C31:D31,E31,F31,G31,H31,I31,J31,K31,L31,M31,N31,O31,P31,Q31,R31,S31,T31)</f>
        <v>1</v>
      </c>
      <c r="V31" s="9">
        <f t="shared" ref="V31" si="9">AVERAGE(C31:S31)*2</f>
        <v>34</v>
      </c>
      <c r="W31" s="3" t="s">
        <v>86</v>
      </c>
      <c r="X31" s="1"/>
    </row>
    <row r="32" spans="1:24" ht="17.100000000000001" customHeight="1">
      <c r="A32" s="8" t="s">
        <v>139</v>
      </c>
      <c r="B32" s="7" t="s">
        <v>11</v>
      </c>
      <c r="C32" s="6">
        <v>46</v>
      </c>
      <c r="D32" s="5"/>
      <c r="E32" s="5">
        <v>34</v>
      </c>
      <c r="F32" s="5">
        <v>43</v>
      </c>
      <c r="G32" s="4">
        <v>42</v>
      </c>
      <c r="H32" s="5">
        <v>37</v>
      </c>
      <c r="I32" s="5">
        <v>43</v>
      </c>
      <c r="J32" s="5">
        <v>46</v>
      </c>
      <c r="L32" s="5">
        <v>44</v>
      </c>
      <c r="N32" s="5">
        <v>44</v>
      </c>
      <c r="O32" s="5">
        <v>45</v>
      </c>
      <c r="P32" s="5">
        <v>48</v>
      </c>
      <c r="Q32" s="5">
        <v>33</v>
      </c>
      <c r="R32" s="5">
        <v>48</v>
      </c>
      <c r="S32" s="5">
        <v>44</v>
      </c>
      <c r="U32" s="10">
        <f t="shared" si="0"/>
        <v>14</v>
      </c>
      <c r="V32" s="9">
        <f t="shared" si="1"/>
        <v>85.285714285714292</v>
      </c>
      <c r="W32" s="3" t="s">
        <v>86</v>
      </c>
      <c r="X32" s="1"/>
    </row>
    <row r="33" spans="1:29" ht="17.100000000000001" customHeight="1">
      <c r="A33" s="8" t="s">
        <v>140</v>
      </c>
      <c r="C33" s="6">
        <v>49</v>
      </c>
      <c r="D33" s="5">
        <v>47</v>
      </c>
      <c r="G33" s="4"/>
      <c r="H33" s="5"/>
      <c r="U33" s="10">
        <f t="shared" si="0"/>
        <v>2</v>
      </c>
      <c r="V33" s="9">
        <f t="shared" si="1"/>
        <v>96</v>
      </c>
      <c r="W33" s="3" t="s">
        <v>86</v>
      </c>
      <c r="X33" s="1"/>
    </row>
    <row r="34" spans="1:29" ht="17.100000000000001" customHeight="1">
      <c r="A34" s="14" t="s">
        <v>97</v>
      </c>
      <c r="B34" s="13" t="s">
        <v>11</v>
      </c>
      <c r="C34" s="6">
        <v>37</v>
      </c>
      <c r="D34" s="5">
        <v>46</v>
      </c>
      <c r="E34" s="5">
        <v>47</v>
      </c>
      <c r="G34" s="4">
        <v>49</v>
      </c>
      <c r="H34" s="5">
        <v>43</v>
      </c>
      <c r="I34" s="5">
        <v>50</v>
      </c>
      <c r="J34" s="5">
        <v>49</v>
      </c>
      <c r="K34" s="5">
        <v>46</v>
      </c>
      <c r="L34" s="5">
        <v>50</v>
      </c>
      <c r="P34" s="5">
        <v>48</v>
      </c>
      <c r="Q34" s="5">
        <v>46</v>
      </c>
      <c r="R34" s="5">
        <v>50</v>
      </c>
      <c r="U34" s="10">
        <f t="shared" ref="U34:U35" si="10">COUNT(C34:D34,E34,F34,G34,H34,I34,J34,K34,L34,M34,N34,O34,P34,Q34,R34,S34,T34)</f>
        <v>12</v>
      </c>
      <c r="V34" s="9">
        <f t="shared" ref="V34:V35" si="11">AVERAGE(C34:S34)*2</f>
        <v>93.5</v>
      </c>
      <c r="W34" s="3" t="s">
        <v>86</v>
      </c>
      <c r="X34" s="1"/>
    </row>
    <row r="35" spans="1:29" ht="17.100000000000001" customHeight="1">
      <c r="A35" s="14" t="s">
        <v>190</v>
      </c>
      <c r="B35" s="13"/>
      <c r="D35" s="5"/>
      <c r="G35" s="4"/>
      <c r="H35" s="5"/>
      <c r="L35" s="5">
        <v>39</v>
      </c>
      <c r="M35" s="5">
        <v>36</v>
      </c>
      <c r="R35" s="5">
        <v>36</v>
      </c>
      <c r="U35" s="10">
        <f t="shared" si="10"/>
        <v>3</v>
      </c>
      <c r="V35" s="9">
        <f t="shared" si="11"/>
        <v>74</v>
      </c>
      <c r="W35" s="3" t="s">
        <v>86</v>
      </c>
      <c r="X35" s="1"/>
    </row>
    <row r="36" spans="1:29" ht="17.100000000000001" customHeight="1">
      <c r="A36" s="14" t="s">
        <v>163</v>
      </c>
      <c r="B36" s="13" t="s">
        <v>13</v>
      </c>
      <c r="D36" s="5">
        <v>41</v>
      </c>
      <c r="E36" s="5">
        <v>42</v>
      </c>
      <c r="F36" s="5">
        <v>42</v>
      </c>
      <c r="G36" s="4">
        <v>49</v>
      </c>
      <c r="H36" s="5">
        <v>40</v>
      </c>
      <c r="I36" s="5">
        <v>45</v>
      </c>
      <c r="L36" s="5">
        <v>43</v>
      </c>
      <c r="M36" s="5">
        <v>44</v>
      </c>
      <c r="N36" s="5">
        <v>43</v>
      </c>
      <c r="O36" s="5">
        <v>45</v>
      </c>
      <c r="P36" s="5">
        <v>42</v>
      </c>
      <c r="R36" s="5">
        <v>48</v>
      </c>
      <c r="U36" s="10">
        <f t="shared" si="0"/>
        <v>12</v>
      </c>
      <c r="V36" s="9">
        <f t="shared" si="1"/>
        <v>87.333333333333329</v>
      </c>
      <c r="W36" s="3" t="s">
        <v>86</v>
      </c>
      <c r="X36" s="1"/>
    </row>
    <row r="37" spans="1:29" ht="17.100000000000001" customHeight="1">
      <c r="A37" s="8" t="s">
        <v>142</v>
      </c>
      <c r="B37" s="7" t="s">
        <v>13</v>
      </c>
      <c r="C37" s="6">
        <v>33</v>
      </c>
      <c r="D37" s="5">
        <v>36</v>
      </c>
      <c r="E37" s="5">
        <v>29</v>
      </c>
      <c r="F37" s="5">
        <v>39</v>
      </c>
      <c r="G37" s="4"/>
      <c r="H37" s="5"/>
      <c r="I37" s="5">
        <v>38</v>
      </c>
      <c r="U37" s="10">
        <f t="shared" si="0"/>
        <v>5</v>
      </c>
      <c r="V37" s="9">
        <f t="shared" si="1"/>
        <v>70</v>
      </c>
      <c r="W37" s="3" t="s">
        <v>86</v>
      </c>
      <c r="X37" s="1"/>
    </row>
    <row r="38" spans="1:29" ht="17.100000000000001" customHeight="1">
      <c r="A38" s="8" t="s">
        <v>146</v>
      </c>
      <c r="B38" s="7" t="s">
        <v>13</v>
      </c>
      <c r="C38" s="6">
        <v>40</v>
      </c>
      <c r="D38" s="5">
        <v>38</v>
      </c>
      <c r="E38" s="5">
        <v>42</v>
      </c>
      <c r="F38" s="5">
        <v>45</v>
      </c>
      <c r="G38" s="4">
        <v>44</v>
      </c>
      <c r="H38" s="5">
        <v>41</v>
      </c>
      <c r="K38" s="5">
        <v>40</v>
      </c>
      <c r="L38" s="5">
        <v>46</v>
      </c>
      <c r="O38" s="5">
        <v>48</v>
      </c>
      <c r="P38" s="5">
        <v>47</v>
      </c>
      <c r="Q38" s="5">
        <v>39</v>
      </c>
      <c r="R38" s="5">
        <v>45</v>
      </c>
      <c r="S38" s="5">
        <v>45</v>
      </c>
      <c r="U38" s="10">
        <f t="shared" ref="U38:U52" si="12">COUNT(C38:D38,E38,F38,G38,H38,I38,J38,K38,L38,M38,N38,O38,P38,Q38,R38,S38,T38)</f>
        <v>13</v>
      </c>
      <c r="V38" s="9">
        <f t="shared" ref="V38:V52" si="13">AVERAGE(C38:S38)*2</f>
        <v>86.15384615384616</v>
      </c>
      <c r="W38" s="3" t="s">
        <v>86</v>
      </c>
      <c r="X38" s="1"/>
    </row>
    <row r="39" spans="1:29" ht="17.100000000000001" customHeight="1">
      <c r="A39" s="8" t="s">
        <v>147</v>
      </c>
      <c r="C39" s="6">
        <v>48</v>
      </c>
      <c r="D39" s="5">
        <v>38</v>
      </c>
      <c r="E39" s="5">
        <v>40</v>
      </c>
      <c r="F39" s="5">
        <v>44</v>
      </c>
      <c r="G39" s="4">
        <v>42</v>
      </c>
      <c r="H39" s="5">
        <v>41</v>
      </c>
      <c r="I39" s="5">
        <v>48</v>
      </c>
      <c r="K39" s="5">
        <v>37</v>
      </c>
      <c r="L39" s="5">
        <v>38</v>
      </c>
      <c r="O39" s="5">
        <v>45</v>
      </c>
      <c r="P39" s="5">
        <v>47</v>
      </c>
      <c r="Q39" s="5">
        <v>47</v>
      </c>
      <c r="R39" s="5">
        <v>48</v>
      </c>
      <c r="S39" s="5">
        <v>43</v>
      </c>
      <c r="U39" s="10">
        <f t="shared" si="12"/>
        <v>14</v>
      </c>
      <c r="V39" s="9">
        <f t="shared" si="13"/>
        <v>86.571428571428569</v>
      </c>
      <c r="W39" s="3" t="s">
        <v>86</v>
      </c>
      <c r="X39" s="1"/>
    </row>
    <row r="40" spans="1:29" ht="17.100000000000001" customHeight="1">
      <c r="A40" s="8" t="s">
        <v>143</v>
      </c>
      <c r="B40" s="7" t="s">
        <v>2</v>
      </c>
      <c r="C40" s="6">
        <v>46</v>
      </c>
      <c r="D40" s="5">
        <v>41</v>
      </c>
      <c r="E40" s="5">
        <v>37</v>
      </c>
      <c r="F40" s="5">
        <v>43</v>
      </c>
      <c r="G40" s="4">
        <v>41</v>
      </c>
      <c r="H40" s="5">
        <v>43</v>
      </c>
      <c r="I40" s="5">
        <v>40</v>
      </c>
      <c r="K40" s="5">
        <v>34</v>
      </c>
      <c r="L40" s="5">
        <v>32</v>
      </c>
      <c r="M40" s="5">
        <v>43</v>
      </c>
      <c r="N40" s="5">
        <v>38</v>
      </c>
      <c r="P40" s="5">
        <v>38</v>
      </c>
      <c r="Q40" s="5">
        <v>27</v>
      </c>
      <c r="R40" s="5">
        <v>43</v>
      </c>
      <c r="S40" s="5">
        <v>42</v>
      </c>
      <c r="U40" s="10">
        <f t="shared" si="12"/>
        <v>15</v>
      </c>
      <c r="V40" s="9">
        <f t="shared" si="13"/>
        <v>78.400000000000006</v>
      </c>
      <c r="W40" s="3" t="s">
        <v>86</v>
      </c>
      <c r="X40" s="1"/>
    </row>
    <row r="41" spans="1:29" ht="17.100000000000001" customHeight="1">
      <c r="A41" s="8" t="s">
        <v>144</v>
      </c>
      <c r="B41" s="7" t="s">
        <v>2</v>
      </c>
      <c r="C41" s="6">
        <v>32</v>
      </c>
      <c r="D41" s="5">
        <v>34</v>
      </c>
      <c r="E41" s="5">
        <v>27</v>
      </c>
      <c r="F41" s="5">
        <v>36</v>
      </c>
      <c r="G41" s="4">
        <v>28</v>
      </c>
      <c r="H41" s="5">
        <v>26</v>
      </c>
      <c r="I41" s="5">
        <v>32</v>
      </c>
      <c r="J41" s="5">
        <v>44</v>
      </c>
      <c r="K41" s="5">
        <v>31</v>
      </c>
      <c r="L41" s="5">
        <v>39</v>
      </c>
      <c r="M41" s="5">
        <v>42</v>
      </c>
      <c r="N41" s="5">
        <v>41</v>
      </c>
      <c r="O41" s="5">
        <v>45</v>
      </c>
      <c r="P41" s="5">
        <v>46</v>
      </c>
      <c r="Q41" s="5">
        <v>38</v>
      </c>
      <c r="R41" s="5">
        <v>45</v>
      </c>
      <c r="S41" s="5">
        <v>41</v>
      </c>
      <c r="U41" s="10">
        <f t="shared" si="12"/>
        <v>17</v>
      </c>
      <c r="V41" s="9">
        <f t="shared" si="13"/>
        <v>73.764705882352942</v>
      </c>
      <c r="W41" s="3" t="s">
        <v>86</v>
      </c>
      <c r="X41" s="1"/>
    </row>
    <row r="42" spans="1:29" ht="17.100000000000001" customHeight="1">
      <c r="A42" s="8" t="s">
        <v>148</v>
      </c>
      <c r="C42" s="6">
        <v>49</v>
      </c>
      <c r="D42" s="5">
        <v>43</v>
      </c>
      <c r="G42" s="4"/>
      <c r="H42" s="5"/>
      <c r="I42" s="5">
        <v>47</v>
      </c>
      <c r="U42" s="10">
        <f t="shared" si="12"/>
        <v>3</v>
      </c>
      <c r="V42" s="9">
        <f t="shared" si="13"/>
        <v>92.666666666666671</v>
      </c>
      <c r="W42" s="3" t="s">
        <v>86</v>
      </c>
      <c r="X42" s="1"/>
    </row>
    <row r="43" spans="1:29" ht="17.100000000000001" customHeight="1">
      <c r="A43" s="14" t="s">
        <v>96</v>
      </c>
      <c r="B43" s="13"/>
      <c r="C43" s="6">
        <v>47</v>
      </c>
      <c r="D43" s="5">
        <v>45</v>
      </c>
      <c r="E43" s="5">
        <v>44</v>
      </c>
      <c r="F43" s="5">
        <v>45</v>
      </c>
      <c r="G43" s="4">
        <v>47</v>
      </c>
      <c r="H43" s="5">
        <v>43</v>
      </c>
      <c r="I43" s="5">
        <v>46</v>
      </c>
      <c r="J43" s="5">
        <v>49</v>
      </c>
      <c r="K43" s="5">
        <v>47</v>
      </c>
      <c r="L43" s="5">
        <v>44</v>
      </c>
      <c r="M43" s="5">
        <v>48</v>
      </c>
      <c r="N43" s="5">
        <v>47</v>
      </c>
      <c r="O43" s="5">
        <v>49</v>
      </c>
      <c r="P43" s="5">
        <v>48</v>
      </c>
      <c r="Q43" s="5">
        <v>46</v>
      </c>
      <c r="R43" s="5">
        <v>50</v>
      </c>
      <c r="S43" s="5">
        <v>48</v>
      </c>
      <c r="U43" s="10">
        <f t="shared" si="12"/>
        <v>17</v>
      </c>
      <c r="V43" s="9">
        <f t="shared" si="13"/>
        <v>93.294117647058826</v>
      </c>
      <c r="W43" s="3" t="s">
        <v>86</v>
      </c>
      <c r="X43" s="1"/>
    </row>
    <row r="44" spans="1:29" ht="17.100000000000001" customHeight="1">
      <c r="A44" s="14" t="s">
        <v>145</v>
      </c>
      <c r="B44" s="13"/>
      <c r="C44" s="6">
        <v>43</v>
      </c>
      <c r="D44" s="5">
        <v>40</v>
      </c>
      <c r="G44" s="4"/>
      <c r="H44" s="5"/>
      <c r="U44" s="10">
        <f t="shared" si="12"/>
        <v>2</v>
      </c>
      <c r="V44" s="9">
        <f t="shared" si="13"/>
        <v>83</v>
      </c>
      <c r="W44" s="3" t="s">
        <v>86</v>
      </c>
      <c r="X44" s="1"/>
      <c r="AC44" s="10">
        <f>COUNT(C37:D37,E37,F37,G37,H37,I37,J37,K37,L37,M37,N37,O37,P37,Q37,R37,S37,T37)</f>
        <v>5</v>
      </c>
    </row>
    <row r="45" spans="1:29" ht="17.100000000000001" customHeight="1">
      <c r="A45" s="14" t="s">
        <v>162</v>
      </c>
      <c r="B45" s="13" t="s">
        <v>2</v>
      </c>
      <c r="C45" s="6">
        <v>43</v>
      </c>
      <c r="D45" s="5">
        <v>44</v>
      </c>
      <c r="E45" s="5">
        <v>42</v>
      </c>
      <c r="F45" s="5">
        <v>45</v>
      </c>
      <c r="G45" s="4"/>
      <c r="H45" s="5"/>
      <c r="J45" s="5">
        <v>28</v>
      </c>
      <c r="L45" s="5">
        <v>39</v>
      </c>
      <c r="Q45" s="5">
        <v>37</v>
      </c>
      <c r="U45" s="10">
        <f t="shared" si="12"/>
        <v>7</v>
      </c>
      <c r="V45" s="9">
        <f t="shared" si="13"/>
        <v>79.428571428571431</v>
      </c>
      <c r="W45" s="3" t="s">
        <v>86</v>
      </c>
      <c r="X45" s="1"/>
    </row>
    <row r="46" spans="1:29" ht="17.100000000000001" customHeight="1">
      <c r="A46" s="8" t="s">
        <v>95</v>
      </c>
      <c r="C46" s="6">
        <v>47</v>
      </c>
      <c r="D46" s="5">
        <v>41</v>
      </c>
      <c r="E46" s="5">
        <v>46</v>
      </c>
      <c r="F46" s="5">
        <v>41</v>
      </c>
      <c r="G46" s="4">
        <v>47</v>
      </c>
      <c r="H46" s="5">
        <v>44</v>
      </c>
      <c r="J46" s="5">
        <v>47</v>
      </c>
      <c r="K46" s="5">
        <v>35</v>
      </c>
      <c r="L46" s="5">
        <v>49</v>
      </c>
      <c r="M46" s="5">
        <v>48</v>
      </c>
      <c r="N46" s="5">
        <v>48</v>
      </c>
      <c r="O46" s="5">
        <v>45</v>
      </c>
      <c r="P46" s="5">
        <v>46</v>
      </c>
      <c r="Q46" s="5">
        <v>43</v>
      </c>
      <c r="R46" s="5">
        <v>45</v>
      </c>
      <c r="S46" s="5">
        <v>47</v>
      </c>
      <c r="U46" s="10">
        <f t="shared" si="12"/>
        <v>16</v>
      </c>
      <c r="V46" s="9">
        <f t="shared" si="13"/>
        <v>89.875</v>
      </c>
      <c r="W46" s="3" t="s">
        <v>86</v>
      </c>
      <c r="X46" s="1"/>
    </row>
    <row r="47" spans="1:29" ht="17.100000000000001" customHeight="1">
      <c r="A47" s="14" t="s">
        <v>94</v>
      </c>
      <c r="B47" s="13" t="s">
        <v>11</v>
      </c>
      <c r="D47" s="5">
        <v>46</v>
      </c>
      <c r="E47" s="5">
        <v>40</v>
      </c>
      <c r="F47" s="5">
        <v>46</v>
      </c>
      <c r="G47" s="4">
        <v>45</v>
      </c>
      <c r="H47" s="5"/>
      <c r="L47" s="5">
        <v>46</v>
      </c>
      <c r="M47" s="5">
        <v>49</v>
      </c>
      <c r="N47" s="5">
        <v>46</v>
      </c>
      <c r="O47" s="5">
        <v>47</v>
      </c>
      <c r="P47" s="5">
        <v>44</v>
      </c>
      <c r="Q47" s="5">
        <v>46</v>
      </c>
      <c r="R47" s="5">
        <v>47</v>
      </c>
      <c r="S47" s="5">
        <v>44</v>
      </c>
      <c r="U47" s="10">
        <f t="shared" si="12"/>
        <v>12</v>
      </c>
      <c r="V47" s="9">
        <f t="shared" si="13"/>
        <v>91</v>
      </c>
      <c r="W47" s="3" t="s">
        <v>86</v>
      </c>
      <c r="X47" s="1"/>
    </row>
    <row r="48" spans="1:29" ht="17.100000000000001" customHeight="1">
      <c r="A48" s="14" t="s">
        <v>93</v>
      </c>
      <c r="B48" s="13"/>
      <c r="C48" s="6">
        <v>44</v>
      </c>
      <c r="D48" s="5">
        <v>45</v>
      </c>
      <c r="E48" s="5">
        <v>41</v>
      </c>
      <c r="F48" s="5">
        <v>48</v>
      </c>
      <c r="G48" s="4">
        <v>45</v>
      </c>
      <c r="H48" s="5">
        <v>46</v>
      </c>
      <c r="I48" s="5">
        <v>45</v>
      </c>
      <c r="J48" s="5">
        <v>47</v>
      </c>
      <c r="K48" s="5">
        <v>43</v>
      </c>
      <c r="L48" s="5">
        <v>47</v>
      </c>
      <c r="M48" s="5">
        <v>48</v>
      </c>
      <c r="N48" s="5">
        <v>47</v>
      </c>
      <c r="O48" s="5">
        <v>47</v>
      </c>
      <c r="P48" s="5">
        <v>45</v>
      </c>
      <c r="Q48" s="5">
        <v>46</v>
      </c>
      <c r="R48" s="5">
        <v>43</v>
      </c>
      <c r="S48" s="5">
        <v>45</v>
      </c>
      <c r="U48" s="10">
        <f t="shared" si="12"/>
        <v>17</v>
      </c>
      <c r="V48" s="9">
        <f t="shared" si="13"/>
        <v>90.82352941176471</v>
      </c>
      <c r="W48" s="3" t="s">
        <v>86</v>
      </c>
      <c r="X48" s="1"/>
    </row>
    <row r="49" spans="1:24" ht="17.100000000000001" customHeight="1">
      <c r="A49" s="14" t="s">
        <v>92</v>
      </c>
      <c r="B49" s="13" t="s">
        <v>11</v>
      </c>
      <c r="D49" s="5"/>
      <c r="E49" s="5">
        <v>36</v>
      </c>
      <c r="G49" s="4">
        <v>44</v>
      </c>
      <c r="H49" s="5">
        <v>46</v>
      </c>
      <c r="I49" s="5">
        <v>47</v>
      </c>
      <c r="K49" s="5">
        <v>44</v>
      </c>
      <c r="L49" s="5">
        <v>47</v>
      </c>
      <c r="N49" s="5">
        <v>45</v>
      </c>
      <c r="O49" s="5">
        <v>46</v>
      </c>
      <c r="P49" s="5">
        <v>46</v>
      </c>
      <c r="R49" s="5">
        <v>47</v>
      </c>
      <c r="S49" s="5">
        <v>43</v>
      </c>
      <c r="U49" s="10">
        <f t="shared" si="12"/>
        <v>11</v>
      </c>
      <c r="V49" s="9">
        <f t="shared" si="13"/>
        <v>89.272727272727266</v>
      </c>
      <c r="W49" s="3" t="s">
        <v>86</v>
      </c>
      <c r="X49" s="1"/>
    </row>
    <row r="50" spans="1:24" ht="17.100000000000001" customHeight="1">
      <c r="A50" s="14" t="s">
        <v>91</v>
      </c>
      <c r="B50" s="13" t="s">
        <v>4</v>
      </c>
      <c r="D50" s="5"/>
      <c r="E50" s="5">
        <v>45</v>
      </c>
      <c r="G50" s="4">
        <v>32</v>
      </c>
      <c r="H50" s="5">
        <v>45</v>
      </c>
      <c r="I50" s="5">
        <v>44</v>
      </c>
      <c r="K50" s="5">
        <v>44</v>
      </c>
      <c r="N50" s="5">
        <v>38</v>
      </c>
      <c r="O50" s="5">
        <v>43</v>
      </c>
      <c r="P50" s="5">
        <v>44</v>
      </c>
      <c r="Q50" s="5">
        <v>41</v>
      </c>
      <c r="R50" s="5">
        <v>45</v>
      </c>
      <c r="S50" s="5">
        <v>42</v>
      </c>
      <c r="U50" s="10">
        <f t="shared" si="12"/>
        <v>11</v>
      </c>
      <c r="V50" s="9">
        <f t="shared" si="13"/>
        <v>84.181818181818187</v>
      </c>
      <c r="W50" s="3" t="s">
        <v>86</v>
      </c>
      <c r="X50" s="1"/>
    </row>
    <row r="51" spans="1:24" ht="17.100000000000001" customHeight="1">
      <c r="A51" s="14" t="s">
        <v>90</v>
      </c>
      <c r="B51" s="13" t="s">
        <v>11</v>
      </c>
      <c r="C51" s="6">
        <v>48</v>
      </c>
      <c r="D51" s="5">
        <v>46</v>
      </c>
      <c r="E51" s="5">
        <v>44</v>
      </c>
      <c r="F51" s="5">
        <v>45</v>
      </c>
      <c r="G51" s="4">
        <v>48</v>
      </c>
      <c r="H51" s="5">
        <v>48</v>
      </c>
      <c r="I51" s="5">
        <v>45</v>
      </c>
      <c r="J51" s="5">
        <v>50</v>
      </c>
      <c r="K51" s="5">
        <v>49</v>
      </c>
      <c r="L51" s="5">
        <v>46</v>
      </c>
      <c r="M51" s="5">
        <v>46</v>
      </c>
      <c r="N51" s="5">
        <v>47</v>
      </c>
      <c r="O51" s="5">
        <v>48</v>
      </c>
      <c r="P51" s="5">
        <v>48</v>
      </c>
      <c r="Q51" s="5">
        <v>46</v>
      </c>
      <c r="R51" s="5">
        <v>49</v>
      </c>
      <c r="S51" s="5">
        <v>48</v>
      </c>
      <c r="U51" s="10">
        <f t="shared" si="12"/>
        <v>17</v>
      </c>
      <c r="V51" s="9">
        <f t="shared" si="13"/>
        <v>94.235294117647058</v>
      </c>
      <c r="W51" s="3" t="s">
        <v>86</v>
      </c>
      <c r="X51" s="1"/>
    </row>
    <row r="52" spans="1:24" ht="17.100000000000001" customHeight="1">
      <c r="A52" s="14" t="s">
        <v>88</v>
      </c>
      <c r="B52" s="13"/>
      <c r="C52" s="6">
        <v>47</v>
      </c>
      <c r="D52" s="5">
        <v>46</v>
      </c>
      <c r="E52" s="5">
        <v>47</v>
      </c>
      <c r="F52" s="5">
        <v>45</v>
      </c>
      <c r="G52" s="4">
        <v>49</v>
      </c>
      <c r="H52" s="5">
        <v>44</v>
      </c>
      <c r="I52" s="5">
        <v>48</v>
      </c>
      <c r="J52" s="5">
        <v>47</v>
      </c>
      <c r="K52" s="5">
        <v>47</v>
      </c>
      <c r="L52" s="5">
        <v>47</v>
      </c>
      <c r="M52" s="5">
        <v>46</v>
      </c>
      <c r="N52" s="5">
        <v>47</v>
      </c>
      <c r="O52" s="5">
        <v>49</v>
      </c>
      <c r="P52" s="5">
        <v>46</v>
      </c>
      <c r="S52" s="5">
        <v>49</v>
      </c>
      <c r="U52" s="10">
        <f t="shared" si="12"/>
        <v>15</v>
      </c>
      <c r="V52" s="9">
        <f t="shared" si="13"/>
        <v>93.86666666666666</v>
      </c>
      <c r="W52" s="3" t="s">
        <v>86</v>
      </c>
      <c r="X52" s="1"/>
    </row>
    <row r="53" spans="1:24" ht="15.95" customHeight="1">
      <c r="C53" s="43"/>
      <c r="D53" s="42"/>
      <c r="E53" s="42"/>
      <c r="F53" s="42"/>
      <c r="G53" s="52"/>
      <c r="H53" s="42"/>
      <c r="I53" s="42"/>
      <c r="J53" s="42"/>
      <c r="K53" s="42"/>
      <c r="L53" s="42"/>
      <c r="M53" s="42"/>
      <c r="N53" s="42"/>
      <c r="O53" s="42"/>
      <c r="P53" s="42"/>
      <c r="Q53" s="42"/>
      <c r="R53" s="42"/>
      <c r="S53" s="42"/>
      <c r="T53" s="42"/>
      <c r="U53" s="53"/>
      <c r="V53" s="52"/>
      <c r="W53" s="39"/>
      <c r="X53" s="1"/>
    </row>
    <row r="54" spans="1:24" ht="15.95" customHeight="1">
      <c r="A54" s="8" t="s">
        <v>0</v>
      </c>
      <c r="C54" s="6">
        <f t="shared" ref="C54:U54" si="14">COUNT(C4:C53)</f>
        <v>30</v>
      </c>
      <c r="D54" s="5">
        <f t="shared" si="14"/>
        <v>35</v>
      </c>
      <c r="E54" s="5">
        <f t="shared" si="14"/>
        <v>35</v>
      </c>
      <c r="F54" s="5">
        <f t="shared" si="14"/>
        <v>35</v>
      </c>
      <c r="G54" s="5">
        <f t="shared" si="14"/>
        <v>38</v>
      </c>
      <c r="H54" s="5">
        <f t="shared" si="14"/>
        <v>30</v>
      </c>
      <c r="I54" s="5">
        <f t="shared" si="14"/>
        <v>32</v>
      </c>
      <c r="J54" s="5">
        <f t="shared" si="14"/>
        <v>27</v>
      </c>
      <c r="K54" s="5">
        <f t="shared" si="14"/>
        <v>28</v>
      </c>
      <c r="L54" s="5">
        <f t="shared" si="14"/>
        <v>31</v>
      </c>
      <c r="M54" s="5">
        <f t="shared" si="14"/>
        <v>27</v>
      </c>
      <c r="N54" s="5">
        <f t="shared" si="14"/>
        <v>27</v>
      </c>
      <c r="O54" s="5">
        <f t="shared" si="14"/>
        <v>28</v>
      </c>
      <c r="P54" s="5">
        <f t="shared" si="14"/>
        <v>33</v>
      </c>
      <c r="Q54" s="5">
        <f t="shared" si="14"/>
        <v>22</v>
      </c>
      <c r="R54" s="5">
        <f t="shared" si="14"/>
        <v>28</v>
      </c>
      <c r="S54" s="5">
        <f t="shared" si="14"/>
        <v>31</v>
      </c>
      <c r="T54" s="5">
        <f t="shared" si="14"/>
        <v>0</v>
      </c>
      <c r="U54" s="69">
        <f t="shared" si="14"/>
        <v>49</v>
      </c>
    </row>
    <row r="55" spans="1:24" ht="15.95" customHeight="1"/>
    <row r="57" spans="1:24" ht="18" customHeight="1">
      <c r="D57" s="5"/>
    </row>
  </sheetData>
  <sheetProtection formatCells="0" formatColumns="0" formatRows="0" insertColumns="0" insertRows="0" deleteColumns="0" deleteRows="0" sort="0"/>
  <conditionalFormatting sqref="D57 D54:U54 E55:U55 H37:S47 E56:T65524 U56:U65523 D28:S36 F48:S53 D37:E53 E36:J51 T28:T53 C28:C65524 C4:T26">
    <cfRule type="cellIs" dxfId="2" priority="2" stopIfTrue="1" operator="equal">
      <formula>50</formula>
    </cfRule>
  </conditionalFormatting>
  <conditionalFormatting sqref="G46">
    <cfRule type="cellIs" dxfId="1" priority="3" stopIfTrue="1" operator="equal">
      <formula>50</formula>
    </cfRule>
  </conditionalFormatting>
  <conditionalFormatting sqref="C4:T52">
    <cfRule type="cellIs" dxfId="0" priority="1" operator="equal">
      <formula>50</formula>
    </cfRule>
  </conditionalFormatting>
  <printOptions horizontalCentered="1" gridLines="1"/>
  <pageMargins left="0.25" right="0.25" top="0.76770000000000005" bottom="1.0457000000000001" header="0.30000000000000004" footer="0.75000000000000011"/>
  <pageSetup scale="55" fitToHeight="0" pageOrder="overThenDown" orientation="portrait" r:id="rId1"/>
  <headerFooter alignWithMargins="0">
    <oddHeader>&amp;C&amp;"Calibri,Bold"&amp;20&amp;ERANDOLPH</oddHeader>
  </headerFooter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1C0709-0759-4FB5-A51D-8069B830BA89}">
  <sheetPr>
    <pageSetUpPr fitToPage="1"/>
  </sheetPr>
  <dimension ref="A1:W19"/>
  <sheetViews>
    <sheetView zoomScale="80" zoomScaleNormal="80" workbookViewId="0">
      <selection activeCell="T12" sqref="T12"/>
    </sheetView>
  </sheetViews>
  <sheetFormatPr defaultColWidth="8.375" defaultRowHeight="18"/>
  <cols>
    <col min="1" max="1" width="14.25" customWidth="1"/>
    <col min="2" max="3" width="6.125" style="64" customWidth="1"/>
    <col min="4" max="4" width="6" style="64" customWidth="1"/>
    <col min="5" max="8" width="6.125" style="64" customWidth="1"/>
    <col min="9" max="9" width="5.875" style="64" customWidth="1"/>
    <col min="10" max="10" width="6.125" style="64" customWidth="1"/>
    <col min="11" max="11" width="9.375" style="64" customWidth="1"/>
    <col min="12" max="12" width="6.125" style="64" customWidth="1"/>
    <col min="13" max="13" width="6" style="64" customWidth="1"/>
    <col min="14" max="14" width="6.125" style="64" customWidth="1"/>
    <col min="15" max="20" width="6" style="64" customWidth="1"/>
    <col min="21" max="21" width="9.125" style="64" customWidth="1"/>
    <col min="22" max="22" width="9" customWidth="1"/>
    <col min="23" max="23" width="8.375" style="29"/>
  </cols>
  <sheetData>
    <row r="1" spans="1:23" ht="49.5" customHeight="1">
      <c r="A1" s="58" t="s">
        <v>117</v>
      </c>
      <c r="B1" s="61">
        <v>44679</v>
      </c>
      <c r="C1" s="62">
        <v>44686</v>
      </c>
      <c r="D1" s="62">
        <v>44693</v>
      </c>
      <c r="E1" s="61">
        <v>44700</v>
      </c>
      <c r="F1" s="62">
        <v>44707</v>
      </c>
      <c r="G1" s="62">
        <v>44714</v>
      </c>
      <c r="H1" s="61">
        <v>44721</v>
      </c>
      <c r="I1" s="62">
        <v>44728</v>
      </c>
      <c r="J1" s="62">
        <v>44735</v>
      </c>
      <c r="K1" s="61"/>
      <c r="L1" s="61">
        <v>44742</v>
      </c>
      <c r="M1" s="62">
        <v>44749</v>
      </c>
      <c r="N1" s="62">
        <v>44756</v>
      </c>
      <c r="O1" s="61">
        <v>44763</v>
      </c>
      <c r="P1" s="62">
        <v>44770</v>
      </c>
      <c r="Q1" s="62">
        <v>44777</v>
      </c>
      <c r="R1" s="61">
        <v>44784</v>
      </c>
      <c r="S1" s="62">
        <v>44791</v>
      </c>
      <c r="T1" s="62">
        <v>44798</v>
      </c>
      <c r="U1" s="63" t="s">
        <v>116</v>
      </c>
    </row>
    <row r="2" spans="1:23">
      <c r="A2" s="59"/>
    </row>
    <row r="3" spans="1:23" ht="30" customHeight="1">
      <c r="A3" s="57" t="s">
        <v>113</v>
      </c>
      <c r="B3" s="65">
        <v>1</v>
      </c>
      <c r="C3" s="65">
        <v>1</v>
      </c>
      <c r="D3" s="65">
        <v>0</v>
      </c>
      <c r="E3" s="65">
        <v>0</v>
      </c>
      <c r="F3" s="65">
        <v>0</v>
      </c>
      <c r="G3" s="65">
        <v>1</v>
      </c>
      <c r="H3" s="65">
        <v>1</v>
      </c>
      <c r="I3" s="65">
        <v>0</v>
      </c>
      <c r="J3" s="65">
        <v>0</v>
      </c>
      <c r="K3" s="65"/>
      <c r="L3" s="65">
        <v>0</v>
      </c>
      <c r="M3" s="65">
        <v>0</v>
      </c>
      <c r="N3" s="65">
        <v>1</v>
      </c>
      <c r="O3" s="65">
        <v>1</v>
      </c>
      <c r="P3" s="65">
        <v>1</v>
      </c>
      <c r="Q3" s="65">
        <v>1</v>
      </c>
      <c r="R3" s="65">
        <v>1</v>
      </c>
      <c r="S3" s="65">
        <v>0</v>
      </c>
      <c r="T3" s="65"/>
      <c r="U3" s="66">
        <f>SUM(B3:T3)</f>
        <v>9</v>
      </c>
    </row>
    <row r="4" spans="1:23" ht="30" customHeight="1">
      <c r="A4" s="57" t="s">
        <v>112</v>
      </c>
      <c r="B4" s="65">
        <v>0</v>
      </c>
      <c r="C4" s="65">
        <v>0</v>
      </c>
      <c r="D4" s="65">
        <v>1</v>
      </c>
      <c r="E4" s="65">
        <v>1</v>
      </c>
      <c r="F4" s="65">
        <v>0</v>
      </c>
      <c r="G4" s="65">
        <v>0</v>
      </c>
      <c r="H4" s="65">
        <v>0</v>
      </c>
      <c r="I4" s="65">
        <v>1</v>
      </c>
      <c r="J4" s="65">
        <v>0</v>
      </c>
      <c r="K4" s="65"/>
      <c r="L4" s="65">
        <v>0</v>
      </c>
      <c r="M4" s="65">
        <v>0</v>
      </c>
      <c r="N4" s="65">
        <v>0</v>
      </c>
      <c r="O4" s="65">
        <v>0</v>
      </c>
      <c r="P4" s="65">
        <v>0</v>
      </c>
      <c r="Q4" s="65">
        <v>1</v>
      </c>
      <c r="R4" s="65">
        <v>0</v>
      </c>
      <c r="S4" s="65">
        <v>0</v>
      </c>
      <c r="T4" s="65"/>
      <c r="U4" s="66">
        <f>SUM(B4:T4)</f>
        <v>4</v>
      </c>
    </row>
    <row r="5" spans="1:23" ht="30" customHeight="1">
      <c r="A5" s="57" t="s">
        <v>111</v>
      </c>
      <c r="B5" s="65">
        <v>1</v>
      </c>
      <c r="C5" s="65">
        <v>1</v>
      </c>
      <c r="D5" s="65">
        <v>1</v>
      </c>
      <c r="E5" s="65">
        <v>1</v>
      </c>
      <c r="F5" s="65">
        <v>1</v>
      </c>
      <c r="G5" s="65">
        <v>1</v>
      </c>
      <c r="H5" s="65">
        <v>1</v>
      </c>
      <c r="I5" s="65">
        <v>1</v>
      </c>
      <c r="J5" s="65">
        <v>1</v>
      </c>
      <c r="K5" s="65"/>
      <c r="L5" s="65">
        <v>1</v>
      </c>
      <c r="M5" s="65">
        <v>1</v>
      </c>
      <c r="N5" s="65">
        <v>1</v>
      </c>
      <c r="O5" s="65">
        <v>1</v>
      </c>
      <c r="P5" s="65">
        <v>0</v>
      </c>
      <c r="Q5" s="65">
        <v>0</v>
      </c>
      <c r="R5" s="65">
        <v>0</v>
      </c>
      <c r="S5" s="65">
        <v>1</v>
      </c>
      <c r="T5" s="65"/>
      <c r="U5" s="66">
        <f>SUM(B5:T5)</f>
        <v>14</v>
      </c>
    </row>
    <row r="6" spans="1:23" ht="30" customHeight="1">
      <c r="A6" s="57" t="s">
        <v>110</v>
      </c>
      <c r="B6" s="65">
        <v>0</v>
      </c>
      <c r="C6" s="65">
        <v>0</v>
      </c>
      <c r="D6" s="65">
        <v>0</v>
      </c>
      <c r="E6" s="65">
        <v>0</v>
      </c>
      <c r="F6" s="65">
        <v>1</v>
      </c>
      <c r="G6" s="65">
        <v>0</v>
      </c>
      <c r="H6" s="65">
        <v>0</v>
      </c>
      <c r="I6" s="65">
        <v>0</v>
      </c>
      <c r="J6" s="65">
        <v>1</v>
      </c>
      <c r="K6" s="65"/>
      <c r="L6" s="65">
        <v>1</v>
      </c>
      <c r="M6" s="65">
        <v>1</v>
      </c>
      <c r="N6" s="65">
        <v>0</v>
      </c>
      <c r="O6" s="65">
        <v>0</v>
      </c>
      <c r="P6" s="65">
        <v>1</v>
      </c>
      <c r="Q6" s="65">
        <v>0</v>
      </c>
      <c r="R6" s="65">
        <v>1</v>
      </c>
      <c r="S6" s="65">
        <v>1</v>
      </c>
      <c r="T6" s="65"/>
      <c r="U6" s="66">
        <f>SUM(B6:T6)</f>
        <v>7</v>
      </c>
    </row>
    <row r="7" spans="1:23" ht="30" customHeight="1">
      <c r="A7" s="59"/>
    </row>
    <row r="8" spans="1:23" ht="30" customHeight="1">
      <c r="A8" s="59"/>
    </row>
    <row r="9" spans="1:23" ht="30" customHeight="1">
      <c r="A9" s="60" t="s">
        <v>115</v>
      </c>
    </row>
    <row r="10" spans="1:23" ht="30" customHeight="1">
      <c r="A10" s="59"/>
      <c r="K10" s="64" t="s">
        <v>151</v>
      </c>
      <c r="U10" s="64" t="s">
        <v>114</v>
      </c>
    </row>
    <row r="11" spans="1:23" ht="30" customHeight="1">
      <c r="A11" s="57" t="s">
        <v>113</v>
      </c>
      <c r="B11" s="67">
        <v>0</v>
      </c>
      <c r="C11" s="67">
        <v>74</v>
      </c>
      <c r="D11" s="67">
        <v>0</v>
      </c>
      <c r="E11" s="67">
        <v>94</v>
      </c>
      <c r="F11" s="67">
        <v>0</v>
      </c>
      <c r="G11" s="67">
        <v>112</v>
      </c>
      <c r="H11" s="67">
        <v>0</v>
      </c>
      <c r="I11" s="67">
        <v>72</v>
      </c>
      <c r="J11" s="67">
        <v>0</v>
      </c>
      <c r="K11" s="73">
        <f>SUM(B11:J11)</f>
        <v>352</v>
      </c>
      <c r="L11" s="67">
        <v>88</v>
      </c>
      <c r="M11" s="67">
        <v>0</v>
      </c>
      <c r="N11" s="67">
        <v>98</v>
      </c>
      <c r="O11" s="67">
        <v>0</v>
      </c>
      <c r="P11" s="67">
        <v>82</v>
      </c>
      <c r="Q11" s="67">
        <v>0</v>
      </c>
      <c r="R11" s="67">
        <v>92</v>
      </c>
      <c r="S11" s="67">
        <v>0</v>
      </c>
      <c r="T11" s="67"/>
      <c r="U11" s="68">
        <f>SUM(L11:T11)</f>
        <v>360</v>
      </c>
      <c r="V11" s="55"/>
      <c r="W11"/>
    </row>
    <row r="12" spans="1:23" ht="30" customHeight="1">
      <c r="A12" s="57" t="s">
        <v>112</v>
      </c>
      <c r="B12" s="67">
        <v>76</v>
      </c>
      <c r="C12" s="67">
        <v>0</v>
      </c>
      <c r="D12" s="67">
        <v>108</v>
      </c>
      <c r="E12" s="67">
        <v>0</v>
      </c>
      <c r="F12" s="67">
        <v>74</v>
      </c>
      <c r="G12" s="67">
        <v>0</v>
      </c>
      <c r="H12" s="67">
        <v>82</v>
      </c>
      <c r="I12" s="67">
        <v>0</v>
      </c>
      <c r="J12" s="67">
        <v>102</v>
      </c>
      <c r="K12" s="73">
        <f>SUM(B12:J12)</f>
        <v>442</v>
      </c>
      <c r="L12" s="67">
        <v>0</v>
      </c>
      <c r="M12" s="67">
        <v>62</v>
      </c>
      <c r="N12" s="67">
        <v>0</v>
      </c>
      <c r="O12" s="67">
        <v>70</v>
      </c>
      <c r="P12" s="67">
        <v>0</v>
      </c>
      <c r="Q12" s="67">
        <v>82</v>
      </c>
      <c r="R12" s="67">
        <v>0</v>
      </c>
      <c r="S12" s="67">
        <v>68</v>
      </c>
      <c r="T12" s="67">
        <v>0</v>
      </c>
      <c r="U12" s="68">
        <f>SUM(L12:T12)</f>
        <v>282</v>
      </c>
      <c r="V12" s="55"/>
      <c r="W12"/>
    </row>
    <row r="13" spans="1:23" ht="30" customHeight="1">
      <c r="A13" s="57" t="s">
        <v>111</v>
      </c>
      <c r="B13" s="67">
        <v>124</v>
      </c>
      <c r="C13" s="67">
        <v>0</v>
      </c>
      <c r="D13" s="67">
        <v>90</v>
      </c>
      <c r="E13" s="67">
        <v>0</v>
      </c>
      <c r="F13" s="67">
        <v>0</v>
      </c>
      <c r="G13" s="67">
        <v>82</v>
      </c>
      <c r="H13" s="67">
        <v>108</v>
      </c>
      <c r="I13" s="67">
        <v>0</v>
      </c>
      <c r="J13" s="67">
        <v>96</v>
      </c>
      <c r="K13" s="73">
        <f>SUM(B13:J13)</f>
        <v>500</v>
      </c>
      <c r="L13" s="67">
        <v>0</v>
      </c>
      <c r="M13" s="67">
        <v>0</v>
      </c>
      <c r="N13" s="67">
        <v>68</v>
      </c>
      <c r="O13" s="67">
        <v>104</v>
      </c>
      <c r="P13" s="67">
        <v>0</v>
      </c>
      <c r="Q13" s="67">
        <v>88</v>
      </c>
      <c r="R13" s="67">
        <v>0</v>
      </c>
      <c r="S13" s="67">
        <v>0</v>
      </c>
      <c r="T13" s="67"/>
      <c r="U13" s="68">
        <f>SUM(L13:T13)</f>
        <v>260</v>
      </c>
      <c r="V13" s="55"/>
      <c r="W13"/>
    </row>
    <row r="14" spans="1:23" ht="30" customHeight="1">
      <c r="A14" s="57" t="s">
        <v>110</v>
      </c>
      <c r="B14" s="67">
        <v>0</v>
      </c>
      <c r="C14" s="67">
        <v>126</v>
      </c>
      <c r="D14" s="67">
        <v>0</v>
      </c>
      <c r="E14" s="67">
        <v>116</v>
      </c>
      <c r="F14" s="67">
        <v>122</v>
      </c>
      <c r="G14" s="67">
        <v>0</v>
      </c>
      <c r="H14" s="67">
        <v>0</v>
      </c>
      <c r="I14" s="67">
        <v>90</v>
      </c>
      <c r="J14" s="67">
        <v>0</v>
      </c>
      <c r="K14" s="73">
        <f>SUM(B14:J14)</f>
        <v>454</v>
      </c>
      <c r="L14" s="67">
        <v>94</v>
      </c>
      <c r="M14" s="67">
        <v>102</v>
      </c>
      <c r="N14" s="67">
        <v>0</v>
      </c>
      <c r="O14" s="67">
        <v>0</v>
      </c>
      <c r="P14" s="67">
        <v>112</v>
      </c>
      <c r="Q14" s="67">
        <v>0</v>
      </c>
      <c r="R14" s="67">
        <v>90</v>
      </c>
      <c r="S14" s="67">
        <v>104</v>
      </c>
      <c r="T14" s="67">
        <v>0</v>
      </c>
      <c r="U14" s="68">
        <f>SUM(L14:T14)</f>
        <v>502</v>
      </c>
      <c r="V14" s="55"/>
      <c r="W14"/>
    </row>
    <row r="15" spans="1:23" ht="30" customHeight="1"/>
    <row r="16" spans="1:23" ht="30" customHeight="1"/>
    <row r="17" spans="6:21" ht="30" customHeight="1">
      <c r="F17" s="74" t="s">
        <v>189</v>
      </c>
      <c r="K17" s="64">
        <f>SUM(K11:K14)</f>
        <v>1748</v>
      </c>
      <c r="U17" s="64">
        <f>SUM(U11:U14)</f>
        <v>1404</v>
      </c>
    </row>
    <row r="18" spans="6:21" ht="30" customHeight="1"/>
    <row r="19" spans="6:21">
      <c r="Q19" s="64" t="s">
        <v>39</v>
      </c>
    </row>
  </sheetData>
  <pageMargins left="0.70000000000000007" right="0.70000000000000007" top="1.0457000000000001" bottom="1.0457000000000001" header="0.75000000000000011" footer="0.75000000000000011"/>
  <pageSetup scale="72" fitToHeight="0" pageOrder="overThenDown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696E48-80FE-4E3E-A9AD-3180E45CFAFB}">
  <dimension ref="A1"/>
  <sheetViews>
    <sheetView workbookViewId="0"/>
  </sheetViews>
  <sheetFormatPr defaultRowHeight="14.25"/>
  <sheetData/>
  <printOptions headings="1" gridLines="1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3</vt:i4>
      </vt:variant>
    </vt:vector>
  </HeadingPairs>
  <TitlesOfParts>
    <vt:vector size="9" baseType="lpstr">
      <vt:lpstr>BUSTI (2022)</vt:lpstr>
      <vt:lpstr>CARROLL (2022)</vt:lpstr>
      <vt:lpstr>CELORON (2022)</vt:lpstr>
      <vt:lpstr>RANDOLPH (2022)</vt:lpstr>
      <vt:lpstr>Team_Points and Fees (2022)</vt:lpstr>
      <vt:lpstr>Sheet1</vt:lpstr>
      <vt:lpstr>'BUSTI (2022)'!Print_Area</vt:lpstr>
      <vt:lpstr>'CELORON (2022)'!Print_Area</vt:lpstr>
      <vt:lpstr>'RANDOLPH (2022)'!Print_Area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Jim Nowacki</dc:creator>
  <cp:lastModifiedBy>Jim Nowacki</cp:lastModifiedBy>
  <cp:lastPrinted>2022-08-09T15:52:18Z</cp:lastPrinted>
  <dcterms:created xsi:type="dcterms:W3CDTF">2021-05-03T16:15:00Z</dcterms:created>
  <dcterms:modified xsi:type="dcterms:W3CDTF">2022-08-23T02:42:53Z</dcterms:modified>
</cp:coreProperties>
</file>