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dj\OneDrive\Documents\Trap Leagues\"/>
    </mc:Choice>
  </mc:AlternateContent>
  <xr:revisionPtr revIDLastSave="0" documentId="8_{A6E1D41D-AA44-4D66-9222-2B20949D4569}" xr6:coauthVersionLast="47" xr6:coauthVersionMax="47" xr10:uidLastSave="{00000000-0000-0000-0000-000000000000}"/>
  <bookViews>
    <workbookView xWindow="-120" yWindow="-120" windowWidth="29040" windowHeight="15840" activeTab="7" xr2:uid="{0C186A09-FBD4-4FAB-9DC0-570A34536002}"/>
  </bookViews>
  <sheets>
    <sheet name="Brokenstraw" sheetId="10" r:id="rId1"/>
    <sheet name="Corry" sheetId="9" r:id="rId2"/>
    <sheet name="Kalbfus" sheetId="1" r:id="rId3"/>
    <sheet name="Sheffield" sheetId="3" r:id="rId4"/>
    <sheet name="Pine_Grove" sheetId="2" r:id="rId5"/>
    <sheet name="Sugar Grove" sheetId="4" r:id="rId6"/>
    <sheet name="Tidioute" sheetId="6" r:id="rId7"/>
    <sheet name="TEAM POINTS-LEAGUE FEES" sheetId="7" r:id="rId8"/>
    <sheet name="2023 FIRST_25__50 " sheetId="8" r:id="rId9"/>
  </sheets>
  <definedNames>
    <definedName name="_xlnm.Print_Area" localSheetId="0">Brokenstraw!$A$4:$T$39</definedName>
    <definedName name="_xlnm.Print_Area" localSheetId="1">Corry!$A$1:$AC$45</definedName>
    <definedName name="_xlnm.Print_Area" localSheetId="2">Kalbfus!$A$1:$AD$19</definedName>
    <definedName name="_xlnm.Print_Area" localSheetId="4">Pine_Grove!$A$1:$AD$52</definedName>
    <definedName name="_xlnm.Print_Area" localSheetId="3">Sheffield!$A$1:$S$35</definedName>
    <definedName name="_xlnm.Print_Area" localSheetId="5">'Sugar Grove'!$A$1:$AC$16</definedName>
    <definedName name="_xlnm.Print_Area" localSheetId="6">Tidioute!$A$1:$S$59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8" i="10" l="1"/>
  <c r="S8" i="10"/>
  <c r="R9" i="10"/>
  <c r="S9" i="10"/>
  <c r="R10" i="10"/>
  <c r="S10" i="10"/>
  <c r="R11" i="10"/>
  <c r="S11" i="10"/>
  <c r="R12" i="10"/>
  <c r="S12" i="10"/>
  <c r="R38" i="6"/>
  <c r="S38" i="6"/>
  <c r="R39" i="6"/>
  <c r="S39" i="6"/>
  <c r="R40" i="6"/>
  <c r="S40" i="6"/>
  <c r="R41" i="6"/>
  <c r="S41" i="6"/>
  <c r="R36" i="2"/>
  <c r="S36" i="2"/>
  <c r="R37" i="2"/>
  <c r="S37" i="2"/>
  <c r="R38" i="2"/>
  <c r="S38" i="2"/>
  <c r="R39" i="2"/>
  <c r="S39" i="2"/>
  <c r="R40" i="2"/>
  <c r="S40" i="2"/>
  <c r="R41" i="2"/>
  <c r="S41" i="2"/>
  <c r="R47" i="10"/>
  <c r="S47" i="10"/>
  <c r="R48" i="10"/>
  <c r="S48" i="10"/>
  <c r="R49" i="10"/>
  <c r="S49" i="10"/>
  <c r="R5" i="3"/>
  <c r="S5" i="3"/>
  <c r="R6" i="3"/>
  <c r="S6" i="3"/>
  <c r="R7" i="3"/>
  <c r="S7" i="3"/>
  <c r="R8" i="3"/>
  <c r="S8" i="3"/>
  <c r="R9" i="3"/>
  <c r="S9" i="3"/>
  <c r="R10" i="3"/>
  <c r="S10" i="3"/>
  <c r="R11" i="3"/>
  <c r="S11" i="3"/>
  <c r="R12" i="3"/>
  <c r="S12" i="3"/>
  <c r="R13" i="3"/>
  <c r="S13" i="3"/>
  <c r="R14" i="3"/>
  <c r="S14" i="3"/>
  <c r="R15" i="3"/>
  <c r="S15" i="3"/>
  <c r="R16" i="3"/>
  <c r="S16" i="3"/>
  <c r="R17" i="3"/>
  <c r="S17" i="3"/>
  <c r="R18" i="3"/>
  <c r="S18" i="3"/>
  <c r="R19" i="3"/>
  <c r="S19" i="3"/>
  <c r="R20" i="3"/>
  <c r="S20" i="3"/>
  <c r="R21" i="3"/>
  <c r="S21" i="3"/>
  <c r="R22" i="3"/>
  <c r="S22" i="3"/>
  <c r="R23" i="3"/>
  <c r="S23" i="3"/>
  <c r="R24" i="3"/>
  <c r="S24" i="3"/>
  <c r="R25" i="3"/>
  <c r="S25" i="3"/>
  <c r="R26" i="3"/>
  <c r="S26" i="3"/>
  <c r="R27" i="3"/>
  <c r="S27" i="3"/>
  <c r="R28" i="3"/>
  <c r="S28" i="3"/>
  <c r="R29" i="3"/>
  <c r="S29" i="3"/>
  <c r="R30" i="3"/>
  <c r="S30" i="3"/>
  <c r="R31" i="3"/>
  <c r="S31" i="3"/>
  <c r="R32" i="3"/>
  <c r="S32" i="3"/>
  <c r="R33" i="3"/>
  <c r="S33" i="3"/>
  <c r="R34" i="3"/>
  <c r="S34" i="3"/>
  <c r="R35" i="3"/>
  <c r="S35" i="3"/>
  <c r="R36" i="3"/>
  <c r="S36" i="3"/>
  <c r="R37" i="3"/>
  <c r="S37" i="3"/>
  <c r="R38" i="3"/>
  <c r="S38" i="3"/>
  <c r="R39" i="3"/>
  <c r="S39" i="3"/>
  <c r="R40" i="3"/>
  <c r="S40" i="3"/>
  <c r="R41" i="3"/>
  <c r="S41" i="3"/>
  <c r="R42" i="3"/>
  <c r="S42" i="3"/>
  <c r="R43" i="3"/>
  <c r="S43" i="3"/>
  <c r="R44" i="3"/>
  <c r="S44" i="3"/>
  <c r="R45" i="3"/>
  <c r="S45" i="3"/>
  <c r="R46" i="3"/>
  <c r="S46" i="3"/>
  <c r="R47" i="3"/>
  <c r="S47" i="3"/>
  <c r="R48" i="3"/>
  <c r="S48" i="3"/>
  <c r="R5" i="10"/>
  <c r="S5" i="10"/>
  <c r="R6" i="10"/>
  <c r="S6" i="10"/>
  <c r="R7" i="10"/>
  <c r="S7" i="10"/>
  <c r="R13" i="10"/>
  <c r="S13" i="10"/>
  <c r="R14" i="10"/>
  <c r="S14" i="10"/>
  <c r="R15" i="10"/>
  <c r="S15" i="10"/>
  <c r="R16" i="10"/>
  <c r="S16" i="10"/>
  <c r="R17" i="10"/>
  <c r="S17" i="10"/>
  <c r="R18" i="10"/>
  <c r="S18" i="10"/>
  <c r="R19" i="10"/>
  <c r="S19" i="10"/>
  <c r="R20" i="10"/>
  <c r="S20" i="10"/>
  <c r="R21" i="10"/>
  <c r="S21" i="10"/>
  <c r="R22" i="10"/>
  <c r="S22" i="10"/>
  <c r="R23" i="10"/>
  <c r="S23" i="10"/>
  <c r="R24" i="10"/>
  <c r="S24" i="10"/>
  <c r="R25" i="10"/>
  <c r="S25" i="10"/>
  <c r="R26" i="10"/>
  <c r="S26" i="10"/>
  <c r="R27" i="10"/>
  <c r="S27" i="10"/>
  <c r="R28" i="10"/>
  <c r="S28" i="10"/>
  <c r="R29" i="10"/>
  <c r="S29" i="10"/>
  <c r="R30" i="10"/>
  <c r="S30" i="10"/>
  <c r="R31" i="10"/>
  <c r="S31" i="10"/>
  <c r="R32" i="10"/>
  <c r="S32" i="10"/>
  <c r="R33" i="10"/>
  <c r="S33" i="10"/>
  <c r="R34" i="10"/>
  <c r="S34" i="10"/>
  <c r="R35" i="10"/>
  <c r="S35" i="10"/>
  <c r="R36" i="10"/>
  <c r="S36" i="10"/>
  <c r="R37" i="10"/>
  <c r="S37" i="10"/>
  <c r="R38" i="10"/>
  <c r="S38" i="10"/>
  <c r="R39" i="10"/>
  <c r="S39" i="10"/>
  <c r="R40" i="10"/>
  <c r="S40" i="10"/>
  <c r="R41" i="10"/>
  <c r="S41" i="10"/>
  <c r="R42" i="10"/>
  <c r="S42" i="10"/>
  <c r="R43" i="10"/>
  <c r="S43" i="10"/>
  <c r="R44" i="10"/>
  <c r="S44" i="10"/>
  <c r="R45" i="10"/>
  <c r="S45" i="10"/>
  <c r="R46" i="10"/>
  <c r="S46" i="10"/>
  <c r="R50" i="10"/>
  <c r="S50" i="10"/>
  <c r="R51" i="10"/>
  <c r="S51" i="10"/>
  <c r="R52" i="10"/>
  <c r="S52" i="10"/>
  <c r="R53" i="10"/>
  <c r="S53" i="10"/>
  <c r="R42" i="2"/>
  <c r="S42" i="2"/>
  <c r="R28" i="9"/>
  <c r="S28" i="9"/>
  <c r="R61" i="6"/>
  <c r="S61" i="6"/>
  <c r="R65" i="6"/>
  <c r="S65" i="6"/>
  <c r="R36" i="9"/>
  <c r="S36" i="9"/>
  <c r="R34" i="9"/>
  <c r="S34" i="9"/>
  <c r="R35" i="9"/>
  <c r="S35" i="9"/>
  <c r="R41" i="9"/>
  <c r="S41" i="9"/>
  <c r="R42" i="9"/>
  <c r="S42" i="9"/>
  <c r="R6" i="9"/>
  <c r="S6" i="9"/>
  <c r="R5" i="9"/>
  <c r="S5" i="9"/>
  <c r="R53" i="6"/>
  <c r="S53" i="6"/>
  <c r="R51" i="2"/>
  <c r="S51" i="2"/>
  <c r="R13" i="2"/>
  <c r="S13" i="2"/>
  <c r="R4" i="3"/>
  <c r="S4" i="3"/>
  <c r="R62" i="6"/>
  <c r="S62" i="6"/>
  <c r="R49" i="6"/>
  <c r="S49" i="6"/>
  <c r="R19" i="6"/>
  <c r="S19" i="6"/>
  <c r="R4" i="10"/>
  <c r="S4" i="10"/>
  <c r="R20" i="1"/>
  <c r="S20" i="1"/>
  <c r="R22" i="1"/>
  <c r="S22" i="1"/>
  <c r="R23" i="1"/>
  <c r="S23" i="1"/>
  <c r="R19" i="9"/>
  <c r="S19" i="9"/>
  <c r="R37" i="9"/>
  <c r="S37" i="9"/>
  <c r="R38" i="9"/>
  <c r="S38" i="9"/>
  <c r="R39" i="9"/>
  <c r="S39" i="9"/>
  <c r="R40" i="9"/>
  <c r="S40" i="9"/>
  <c r="R54" i="2"/>
  <c r="S54" i="2"/>
  <c r="R9" i="4"/>
  <c r="S9" i="4"/>
  <c r="R27" i="4"/>
  <c r="S27" i="4"/>
  <c r="R28" i="4"/>
  <c r="S28" i="4"/>
  <c r="R29" i="4"/>
  <c r="S29" i="4"/>
  <c r="R47" i="6"/>
  <c r="S47" i="6"/>
  <c r="R32" i="6"/>
  <c r="S32" i="6"/>
  <c r="R22" i="9"/>
  <c r="S22" i="9"/>
  <c r="R21" i="4"/>
  <c r="S21" i="4"/>
  <c r="R6" i="4"/>
  <c r="S6" i="4"/>
  <c r="R5" i="4"/>
  <c r="R23" i="2"/>
  <c r="S23" i="2"/>
  <c r="R30" i="9"/>
  <c r="S30" i="9"/>
  <c r="R31" i="9"/>
  <c r="S31" i="9"/>
  <c r="R32" i="9"/>
  <c r="S32" i="9"/>
  <c r="R11" i="9"/>
  <c r="S11" i="9"/>
  <c r="R12" i="9"/>
  <c r="S12" i="9"/>
  <c r="R13" i="9"/>
  <c r="S13" i="9"/>
  <c r="R14" i="9"/>
  <c r="S14" i="9"/>
  <c r="R6" i="1"/>
  <c r="S6" i="1"/>
  <c r="R7" i="1"/>
  <c r="S7" i="1"/>
  <c r="R34" i="6"/>
  <c r="S34" i="6"/>
  <c r="R31" i="6"/>
  <c r="S31" i="6"/>
  <c r="R45" i="6"/>
  <c r="S45" i="6"/>
  <c r="R26" i="6"/>
  <c r="S26" i="6"/>
  <c r="R30" i="6"/>
  <c r="S30" i="6"/>
  <c r="R10" i="4"/>
  <c r="S10" i="4"/>
  <c r="R11" i="4"/>
  <c r="S11" i="4"/>
  <c r="R49" i="2"/>
  <c r="S49" i="2"/>
  <c r="R60" i="6"/>
  <c r="S60" i="6"/>
  <c r="R24" i="6"/>
  <c r="S24" i="6"/>
  <c r="R27" i="6"/>
  <c r="S27" i="6"/>
  <c r="R29" i="6"/>
  <c r="S29" i="6"/>
  <c r="R20" i="6"/>
  <c r="S20" i="6"/>
  <c r="R21" i="6"/>
  <c r="S21" i="6"/>
  <c r="R22" i="6"/>
  <c r="S22" i="6"/>
  <c r="R23" i="6"/>
  <c r="S23" i="6"/>
  <c r="R28" i="6"/>
  <c r="S28" i="6"/>
  <c r="R25" i="6"/>
  <c r="S25" i="6"/>
  <c r="R33" i="6"/>
  <c r="S33" i="6"/>
  <c r="R51" i="6"/>
  <c r="S51" i="6"/>
  <c r="R4" i="6"/>
  <c r="S4" i="6"/>
  <c r="R8" i="6"/>
  <c r="S8" i="6"/>
  <c r="R16" i="4"/>
  <c r="S16" i="4"/>
  <c r="R12" i="1"/>
  <c r="S12" i="1"/>
  <c r="R13" i="1"/>
  <c r="S13" i="1"/>
  <c r="R14" i="1"/>
  <c r="S14" i="1"/>
  <c r="R15" i="1"/>
  <c r="S15" i="1"/>
  <c r="R23" i="9"/>
  <c r="S23" i="9"/>
  <c r="R21" i="9"/>
  <c r="S21" i="9"/>
  <c r="R15" i="2"/>
  <c r="S15" i="2"/>
  <c r="R11" i="2"/>
  <c r="S11" i="2"/>
  <c r="R21" i="2"/>
  <c r="S21" i="2"/>
  <c r="R20" i="2"/>
  <c r="S20" i="2"/>
  <c r="Q19" i="7"/>
  <c r="Q18" i="7"/>
  <c r="Q17" i="7"/>
  <c r="Q16" i="7"/>
  <c r="Q15" i="7"/>
  <c r="Q14" i="7"/>
  <c r="Q13" i="7"/>
  <c r="I19" i="7"/>
  <c r="I18" i="7"/>
  <c r="I17" i="7"/>
  <c r="I16" i="7"/>
  <c r="I15" i="7"/>
  <c r="I14" i="7"/>
  <c r="I13" i="7"/>
  <c r="R57" i="6"/>
  <c r="S57" i="6"/>
  <c r="R18" i="4"/>
  <c r="S18" i="4"/>
  <c r="R19" i="4"/>
  <c r="S19" i="4"/>
  <c r="R50" i="2"/>
  <c r="S50" i="2"/>
  <c r="R10" i="9"/>
  <c r="S10" i="9"/>
  <c r="R30" i="4"/>
  <c r="S30" i="4"/>
  <c r="R4" i="2"/>
  <c r="S4" i="2"/>
  <c r="R48" i="6"/>
  <c r="S48" i="6"/>
  <c r="R54" i="6"/>
  <c r="S54" i="6"/>
  <c r="R56" i="6"/>
  <c r="S56" i="6"/>
  <c r="R42" i="6"/>
  <c r="S42" i="6"/>
  <c r="R24" i="2"/>
  <c r="S24" i="2"/>
  <c r="R59" i="6"/>
  <c r="S59" i="6"/>
  <c r="R25" i="2"/>
  <c r="S25" i="2"/>
  <c r="R26" i="2"/>
  <c r="S26" i="2"/>
  <c r="R33" i="9"/>
  <c r="S33" i="9"/>
  <c r="R11" i="6"/>
  <c r="S11" i="6"/>
  <c r="R12" i="6"/>
  <c r="S12" i="6"/>
  <c r="R13" i="6"/>
  <c r="S13" i="6"/>
  <c r="R33" i="2"/>
  <c r="S33" i="2"/>
  <c r="R8" i="2"/>
  <c r="S8" i="2"/>
  <c r="R21" i="1"/>
  <c r="S21" i="1"/>
  <c r="R35" i="6"/>
  <c r="S35" i="6"/>
  <c r="R20" i="4"/>
  <c r="S20" i="4"/>
  <c r="R46" i="6"/>
  <c r="S46" i="6"/>
  <c r="R10" i="6"/>
  <c r="S10" i="6"/>
  <c r="R14" i="6"/>
  <c r="S14" i="6"/>
  <c r="R15" i="6"/>
  <c r="S15" i="6"/>
  <c r="R16" i="6"/>
  <c r="S16" i="6"/>
  <c r="R17" i="6"/>
  <c r="S17" i="6"/>
  <c r="R16" i="9"/>
  <c r="S16" i="9"/>
  <c r="R11" i="1"/>
  <c r="S11" i="1"/>
  <c r="R34" i="2"/>
  <c r="S34" i="2"/>
  <c r="P50" i="3"/>
  <c r="Q50" i="3"/>
  <c r="S22" i="4"/>
  <c r="R22" i="4"/>
  <c r="S15" i="4"/>
  <c r="R15" i="4"/>
  <c r="S14" i="4"/>
  <c r="R14" i="4"/>
  <c r="S13" i="4"/>
  <c r="R13" i="4"/>
  <c r="S8" i="4"/>
  <c r="R8" i="4"/>
  <c r="S7" i="4"/>
  <c r="R7" i="4"/>
  <c r="S5" i="4"/>
  <c r="S4" i="4"/>
  <c r="R4" i="4"/>
  <c r="R23" i="4"/>
  <c r="S23" i="4"/>
  <c r="R24" i="4"/>
  <c r="S24" i="4"/>
  <c r="R25" i="4"/>
  <c r="S25" i="4"/>
  <c r="R26" i="4"/>
  <c r="S26" i="4"/>
  <c r="R36" i="6"/>
  <c r="S36" i="6"/>
  <c r="R28" i="2"/>
  <c r="S28" i="2"/>
  <c r="R5" i="2"/>
  <c r="S5" i="2"/>
  <c r="R20" i="9"/>
  <c r="S20" i="9"/>
  <c r="R27" i="9"/>
  <c r="S27" i="9"/>
  <c r="R29" i="9"/>
  <c r="S29" i="9"/>
  <c r="R9" i="2"/>
  <c r="S9" i="2"/>
  <c r="R47" i="2"/>
  <c r="S47" i="2"/>
  <c r="R48" i="2"/>
  <c r="S48" i="2"/>
  <c r="R26" i="9"/>
  <c r="S26" i="9"/>
  <c r="R5" i="1"/>
  <c r="S5" i="1"/>
  <c r="R43" i="6"/>
  <c r="S43" i="6"/>
  <c r="R4" i="9"/>
  <c r="S4" i="9"/>
  <c r="R58" i="2"/>
  <c r="S58" i="2"/>
  <c r="R53" i="2"/>
  <c r="S53" i="2"/>
  <c r="R10" i="2"/>
  <c r="S10" i="2"/>
  <c r="R58" i="6"/>
  <c r="S58" i="6"/>
  <c r="R57" i="2"/>
  <c r="S57" i="2"/>
  <c r="R7" i="9"/>
  <c r="S7" i="9"/>
  <c r="R9" i="6"/>
  <c r="S9" i="6"/>
  <c r="R18" i="6"/>
  <c r="S18" i="6"/>
  <c r="R37" i="6"/>
  <c r="S37" i="6"/>
  <c r="R44" i="6"/>
  <c r="S44" i="6"/>
  <c r="R50" i="6"/>
  <c r="S50" i="6"/>
  <c r="R52" i="6"/>
  <c r="S52" i="6"/>
  <c r="R55" i="6"/>
  <c r="S55" i="6"/>
  <c r="R63" i="6"/>
  <c r="S63" i="6"/>
  <c r="R64" i="6"/>
  <c r="S64" i="6"/>
  <c r="R12" i="4"/>
  <c r="S12" i="4"/>
  <c r="R17" i="4"/>
  <c r="S17" i="4"/>
  <c r="R35" i="2"/>
  <c r="S35" i="2"/>
  <c r="R16" i="2"/>
  <c r="S16" i="2"/>
  <c r="R17" i="2"/>
  <c r="S17" i="2"/>
  <c r="R18" i="2"/>
  <c r="S18" i="2"/>
  <c r="R19" i="2"/>
  <c r="S19" i="2"/>
  <c r="Q21" i="7" l="1"/>
  <c r="I21" i="7"/>
  <c r="R32" i="4"/>
  <c r="R17" i="1" l="1"/>
  <c r="S17" i="1"/>
  <c r="R24" i="9" l="1"/>
  <c r="S24" i="9"/>
  <c r="R25" i="9"/>
  <c r="S25" i="9"/>
  <c r="R4" i="1"/>
  <c r="S4" i="1"/>
  <c r="R45" i="2"/>
  <c r="S45" i="2"/>
  <c r="R46" i="2"/>
  <c r="S46" i="2"/>
  <c r="R32" i="2"/>
  <c r="S32" i="2"/>
  <c r="R22" i="2"/>
  <c r="S22" i="2"/>
  <c r="C55" i="10" l="1"/>
  <c r="C57" i="10" s="1"/>
  <c r="D55" i="10"/>
  <c r="D57" i="10" s="1"/>
  <c r="E55" i="10"/>
  <c r="E57" i="10" s="1"/>
  <c r="F55" i="10"/>
  <c r="F57" i="10" s="1"/>
  <c r="G55" i="10"/>
  <c r="G57" i="10" s="1"/>
  <c r="H55" i="10"/>
  <c r="H57" i="10" s="1"/>
  <c r="I55" i="10"/>
  <c r="I57" i="10" s="1"/>
  <c r="J55" i="10"/>
  <c r="J57" i="10" s="1"/>
  <c r="K55" i="10"/>
  <c r="K57" i="10" s="1"/>
  <c r="L55" i="10"/>
  <c r="L57" i="10" s="1"/>
  <c r="M55" i="10"/>
  <c r="M57" i="10" s="1"/>
  <c r="N55" i="10"/>
  <c r="N57" i="10" s="1"/>
  <c r="O55" i="10"/>
  <c r="O57" i="10" s="1"/>
  <c r="P55" i="10"/>
  <c r="P57" i="10" s="1"/>
  <c r="Q55" i="10"/>
  <c r="Q57" i="10" s="1"/>
  <c r="Q45" i="9"/>
  <c r="Q47" i="9" s="1"/>
  <c r="P45" i="9"/>
  <c r="P47" i="9" s="1"/>
  <c r="O45" i="9"/>
  <c r="O47" i="9" s="1"/>
  <c r="N45" i="9"/>
  <c r="N47" i="9" s="1"/>
  <c r="M45" i="9"/>
  <c r="M47" i="9" s="1"/>
  <c r="L45" i="9"/>
  <c r="L47" i="9" s="1"/>
  <c r="K45" i="9"/>
  <c r="K47" i="9" s="1"/>
  <c r="J45" i="9"/>
  <c r="J47" i="9" s="1"/>
  <c r="I45" i="9"/>
  <c r="I47" i="9" s="1"/>
  <c r="H45" i="9"/>
  <c r="H47" i="9" s="1"/>
  <c r="G45" i="9"/>
  <c r="G47" i="9" s="1"/>
  <c r="F45" i="9"/>
  <c r="F47" i="9" s="1"/>
  <c r="E45" i="9"/>
  <c r="E47" i="9" s="1"/>
  <c r="D45" i="9"/>
  <c r="D47" i="9" s="1"/>
  <c r="C45" i="9"/>
  <c r="C47" i="9" s="1"/>
  <c r="S43" i="9"/>
  <c r="R43" i="9"/>
  <c r="S18" i="9"/>
  <c r="R18" i="9"/>
  <c r="S17" i="9"/>
  <c r="R17" i="9"/>
  <c r="S15" i="9"/>
  <c r="R15" i="9"/>
  <c r="S9" i="9"/>
  <c r="R9" i="9"/>
  <c r="S8" i="9"/>
  <c r="R8" i="9"/>
  <c r="R45" i="9" l="1"/>
  <c r="R55" i="10"/>
  <c r="Q9" i="7"/>
  <c r="I9" i="7"/>
  <c r="Q8" i="7"/>
  <c r="I8" i="7"/>
  <c r="Q7" i="7"/>
  <c r="I7" i="7"/>
  <c r="Q6" i="7"/>
  <c r="I6" i="7"/>
  <c r="Q5" i="7"/>
  <c r="I5" i="7"/>
  <c r="Q4" i="7"/>
  <c r="I4" i="7"/>
  <c r="Q3" i="7"/>
  <c r="I3" i="7"/>
  <c r="Q67" i="6"/>
  <c r="Q69" i="6" s="1"/>
  <c r="P67" i="6"/>
  <c r="P69" i="6" s="1"/>
  <c r="O67" i="6"/>
  <c r="O69" i="6" s="1"/>
  <c r="N67" i="6"/>
  <c r="N69" i="6" s="1"/>
  <c r="M67" i="6"/>
  <c r="M69" i="6" s="1"/>
  <c r="L67" i="6"/>
  <c r="L69" i="6" s="1"/>
  <c r="K67" i="6"/>
  <c r="K69" i="6" s="1"/>
  <c r="J67" i="6"/>
  <c r="J69" i="6" s="1"/>
  <c r="I67" i="6"/>
  <c r="I69" i="6" s="1"/>
  <c r="H67" i="6"/>
  <c r="H69" i="6" s="1"/>
  <c r="G67" i="6"/>
  <c r="G69" i="6" s="1"/>
  <c r="F67" i="6"/>
  <c r="F69" i="6" s="1"/>
  <c r="E67" i="6"/>
  <c r="E69" i="6" s="1"/>
  <c r="D67" i="6"/>
  <c r="D69" i="6" s="1"/>
  <c r="C67" i="6"/>
  <c r="C69" i="6" s="1"/>
  <c r="S7" i="6"/>
  <c r="R7" i="6"/>
  <c r="S6" i="6"/>
  <c r="R6" i="6"/>
  <c r="S5" i="6"/>
  <c r="R5" i="6"/>
  <c r="Q32" i="4"/>
  <c r="Q34" i="4" s="1"/>
  <c r="P32" i="4"/>
  <c r="P34" i="4" s="1"/>
  <c r="O32" i="4"/>
  <c r="O34" i="4" s="1"/>
  <c r="N32" i="4"/>
  <c r="N34" i="4" s="1"/>
  <c r="M32" i="4"/>
  <c r="M34" i="4" s="1"/>
  <c r="L32" i="4"/>
  <c r="L34" i="4" s="1"/>
  <c r="K32" i="4"/>
  <c r="K34" i="4" s="1"/>
  <c r="J32" i="4"/>
  <c r="J34" i="4" s="1"/>
  <c r="I32" i="4"/>
  <c r="I34" i="4" s="1"/>
  <c r="H32" i="4"/>
  <c r="H34" i="4" s="1"/>
  <c r="G32" i="4"/>
  <c r="G34" i="4" s="1"/>
  <c r="F32" i="4"/>
  <c r="F34" i="4" s="1"/>
  <c r="E32" i="4"/>
  <c r="E34" i="4" s="1"/>
  <c r="D32" i="4"/>
  <c r="D34" i="4" s="1"/>
  <c r="C32" i="4"/>
  <c r="C34" i="4" s="1"/>
  <c r="Q52" i="3"/>
  <c r="P52" i="3"/>
  <c r="O50" i="3"/>
  <c r="O52" i="3" s="1"/>
  <c r="N50" i="3"/>
  <c r="N52" i="3" s="1"/>
  <c r="M50" i="3"/>
  <c r="M52" i="3" s="1"/>
  <c r="L50" i="3"/>
  <c r="L52" i="3" s="1"/>
  <c r="K50" i="3"/>
  <c r="K52" i="3" s="1"/>
  <c r="J50" i="3"/>
  <c r="J52" i="3" s="1"/>
  <c r="I50" i="3"/>
  <c r="I52" i="3" s="1"/>
  <c r="H50" i="3"/>
  <c r="H52" i="3" s="1"/>
  <c r="G50" i="3"/>
  <c r="G52" i="3" s="1"/>
  <c r="F50" i="3"/>
  <c r="F52" i="3" s="1"/>
  <c r="E50" i="3"/>
  <c r="E52" i="3" s="1"/>
  <c r="D50" i="3"/>
  <c r="D52" i="3" s="1"/>
  <c r="C50" i="3"/>
  <c r="C52" i="3" s="1"/>
  <c r="Q60" i="2"/>
  <c r="Q62" i="2" s="1"/>
  <c r="P60" i="2"/>
  <c r="P62" i="2" s="1"/>
  <c r="O60" i="2"/>
  <c r="O62" i="2" s="1"/>
  <c r="N60" i="2"/>
  <c r="N62" i="2" s="1"/>
  <c r="M60" i="2"/>
  <c r="M62" i="2" s="1"/>
  <c r="L60" i="2"/>
  <c r="L62" i="2" s="1"/>
  <c r="K60" i="2"/>
  <c r="K62" i="2" s="1"/>
  <c r="J60" i="2"/>
  <c r="J62" i="2" s="1"/>
  <c r="I60" i="2"/>
  <c r="I62" i="2" s="1"/>
  <c r="H60" i="2"/>
  <c r="H62" i="2" s="1"/>
  <c r="G60" i="2"/>
  <c r="G62" i="2" s="1"/>
  <c r="F60" i="2"/>
  <c r="F62" i="2" s="1"/>
  <c r="E60" i="2"/>
  <c r="E62" i="2" s="1"/>
  <c r="D60" i="2"/>
  <c r="D62" i="2" s="1"/>
  <c r="C60" i="2"/>
  <c r="C62" i="2" s="1"/>
  <c r="S56" i="2"/>
  <c r="R56" i="2"/>
  <c r="S55" i="2"/>
  <c r="R55" i="2"/>
  <c r="S52" i="2"/>
  <c r="R52" i="2"/>
  <c r="S44" i="2"/>
  <c r="R44" i="2"/>
  <c r="S43" i="2"/>
  <c r="R43" i="2"/>
  <c r="S31" i="2"/>
  <c r="R31" i="2"/>
  <c r="S30" i="2"/>
  <c r="R30" i="2"/>
  <c r="S29" i="2"/>
  <c r="R29" i="2"/>
  <c r="S27" i="2"/>
  <c r="R27" i="2"/>
  <c r="S14" i="2"/>
  <c r="R14" i="2"/>
  <c r="S12" i="2"/>
  <c r="R12" i="2"/>
  <c r="S7" i="2"/>
  <c r="R7" i="2"/>
  <c r="S6" i="2"/>
  <c r="R6" i="2"/>
  <c r="Q25" i="1"/>
  <c r="Q27" i="1" s="1"/>
  <c r="P25" i="1"/>
  <c r="P27" i="1" s="1"/>
  <c r="O25" i="1"/>
  <c r="O27" i="1" s="1"/>
  <c r="N25" i="1"/>
  <c r="N27" i="1" s="1"/>
  <c r="M25" i="1"/>
  <c r="M27" i="1" s="1"/>
  <c r="L25" i="1"/>
  <c r="L27" i="1" s="1"/>
  <c r="K25" i="1"/>
  <c r="K27" i="1" s="1"/>
  <c r="J25" i="1"/>
  <c r="J27" i="1" s="1"/>
  <c r="I25" i="1"/>
  <c r="I27" i="1" s="1"/>
  <c r="H25" i="1"/>
  <c r="H27" i="1" s="1"/>
  <c r="G25" i="1"/>
  <c r="G27" i="1" s="1"/>
  <c r="F25" i="1"/>
  <c r="F27" i="1" s="1"/>
  <c r="E25" i="1"/>
  <c r="E27" i="1" s="1"/>
  <c r="D25" i="1"/>
  <c r="D27" i="1" s="1"/>
  <c r="C25" i="1"/>
  <c r="C27" i="1" s="1"/>
  <c r="S19" i="1"/>
  <c r="R19" i="1"/>
  <c r="S18" i="1"/>
  <c r="R18" i="1"/>
  <c r="S16" i="1"/>
  <c r="R16" i="1"/>
  <c r="S10" i="1"/>
  <c r="R10" i="1"/>
  <c r="S9" i="1"/>
  <c r="R9" i="1"/>
  <c r="S8" i="1"/>
  <c r="R8" i="1"/>
  <c r="R50" i="3" l="1"/>
  <c r="R60" i="2"/>
  <c r="R67" i="6"/>
  <c r="R25" i="1"/>
</calcChain>
</file>

<file path=xl/sharedStrings.xml><?xml version="1.0" encoding="utf-8"?>
<sst xmlns="http://schemas.openxmlformats.org/spreadsheetml/2006/main" count="1005" uniqueCount="363">
  <si>
    <t xml:space="preserve"> </t>
  </si>
  <si>
    <t>CAT.</t>
  </si>
  <si>
    <t># SHOOTS</t>
  </si>
  <si>
    <t>AVERAGE</t>
  </si>
  <si>
    <t>FIELD DAY</t>
  </si>
  <si>
    <t>LUNCH</t>
  </si>
  <si>
    <t># GUESTS @ $10</t>
  </si>
  <si>
    <t># MISSED SHOOTS</t>
  </si>
  <si>
    <t>$ OWED for Missed Shoots &amp; Guests</t>
  </si>
  <si>
    <t>PAID</t>
  </si>
  <si>
    <t>Home Team</t>
  </si>
  <si>
    <t>COR</t>
  </si>
  <si>
    <t>PG</t>
  </si>
  <si>
    <t>SHF</t>
  </si>
  <si>
    <t>TID</t>
  </si>
  <si>
    <t>BKS</t>
  </si>
  <si>
    <t>SHOOTER</t>
  </si>
  <si>
    <t>J</t>
  </si>
  <si>
    <t>K</t>
  </si>
  <si>
    <t>SJ</t>
  </si>
  <si>
    <t>Callahan, Fred</t>
  </si>
  <si>
    <t>SSV</t>
  </si>
  <si>
    <t>SV</t>
  </si>
  <si>
    <t>DeLong, Matt</t>
  </si>
  <si>
    <t>Gern, Chuck</t>
  </si>
  <si>
    <t>Gray, Doug</t>
  </si>
  <si>
    <t>Linden, Jerry</t>
  </si>
  <si>
    <t>V</t>
  </si>
  <si>
    <t>Linden, Sunny</t>
  </si>
  <si>
    <t>L</t>
  </si>
  <si>
    <t>Loomis, Chuck</t>
  </si>
  <si>
    <t>Mackey, Mike</t>
  </si>
  <si>
    <t>Nowacki, Jim</t>
  </si>
  <si>
    <t>Prentice, Paul</t>
  </si>
  <si>
    <t>Tenney, Dave</t>
  </si>
  <si>
    <t>Travis, Chuck</t>
  </si>
  <si>
    <t>ATTENDANCE</t>
  </si>
  <si>
    <t>league fees paid?</t>
  </si>
  <si>
    <t>KAL</t>
  </si>
  <si>
    <t>BK</t>
  </si>
  <si>
    <t>SH</t>
  </si>
  <si>
    <t>Anderson, Dean</t>
  </si>
  <si>
    <t>Beltz, Addie</t>
  </si>
  <si>
    <t>Cable, Cindy</t>
  </si>
  <si>
    <t>Carter, Scott</t>
  </si>
  <si>
    <t>Congdon, Bill</t>
  </si>
  <si>
    <t>Congdon, Jim</t>
  </si>
  <si>
    <t>Davies, Dutch</t>
  </si>
  <si>
    <t>Ecelberger, Brian</t>
  </si>
  <si>
    <t>Franklin, Fred</t>
  </si>
  <si>
    <t>Gens, Jeff</t>
  </si>
  <si>
    <t>Gray, Bob</t>
  </si>
  <si>
    <t>Gross, William</t>
  </si>
  <si>
    <t>Lee, Ray</t>
  </si>
  <si>
    <t>Martin, Jerry</t>
  </si>
  <si>
    <t>Milford, Kim</t>
  </si>
  <si>
    <t>Morrison, John</t>
  </si>
  <si>
    <t>Nicklas, Kevin</t>
  </si>
  <si>
    <t>Simcick, Rob</t>
  </si>
  <si>
    <t xml:space="preserve">Spiridon, Dean </t>
  </si>
  <si>
    <t>Spoon, Dennis</t>
  </si>
  <si>
    <t>Straight, Dave</t>
  </si>
  <si>
    <t>Sturzenbecker, Kevin</t>
  </si>
  <si>
    <t>Willett, Jerry</t>
  </si>
  <si>
    <t>Wingard, Russ</t>
  </si>
  <si>
    <t>Young, Tim</t>
  </si>
  <si>
    <t>S</t>
  </si>
  <si>
    <t>Challingsworth, Ralph</t>
  </si>
  <si>
    <t>Donato, Mike</t>
  </si>
  <si>
    <t>Dunkle, Lee</t>
  </si>
  <si>
    <t>Leichtenberger, Joe</t>
  </si>
  <si>
    <t>McLaughlin, Gary</t>
  </si>
  <si>
    <t>Pierson, Clarice</t>
  </si>
  <si>
    <t>Uhl, Jeff</t>
  </si>
  <si>
    <t>Casler, Gary</t>
  </si>
  <si>
    <t>Currie, Scott</t>
  </si>
  <si>
    <t>Eastman, Scott</t>
  </si>
  <si>
    <t>Espin, Rick</t>
  </si>
  <si>
    <t>Swanson, Paul</t>
  </si>
  <si>
    <t>Trawick, Hunter</t>
  </si>
  <si>
    <t>Trawick, Ron</t>
  </si>
  <si>
    <t>Anderson, Austin</t>
  </si>
  <si>
    <t>Anderson, Herb</t>
  </si>
  <si>
    <t>Battle, Sheldon</t>
  </si>
  <si>
    <t>Beck, Steve</t>
  </si>
  <si>
    <t>Dallas, Bill</t>
  </si>
  <si>
    <t>Dallas, Tom</t>
  </si>
  <si>
    <t>Darling, Craig</t>
  </si>
  <si>
    <t>Larson, Rob</t>
  </si>
  <si>
    <t>Anderson, Guy</t>
  </si>
  <si>
    <t>T</t>
  </si>
  <si>
    <t>Anderson, Ken</t>
  </si>
  <si>
    <t>Anderson, Landon</t>
  </si>
  <si>
    <t>Case, Colby</t>
  </si>
  <si>
    <t>Case, Tim</t>
  </si>
  <si>
    <t>Courtwright, Clyde</t>
  </si>
  <si>
    <t>Dickson, Derek</t>
  </si>
  <si>
    <t>Hanson, Allen</t>
  </si>
  <si>
    <t>Kanyuck,John</t>
  </si>
  <si>
    <t>Kanyuck,Katie</t>
  </si>
  <si>
    <t>Kostkas, Jack</t>
  </si>
  <si>
    <t>Pennington, Ed</t>
  </si>
  <si>
    <t>Price, Larry</t>
  </si>
  <si>
    <t>Stewart, Joel</t>
  </si>
  <si>
    <t>Ziegler, John</t>
  </si>
  <si>
    <t>2nd half total</t>
  </si>
  <si>
    <t>Brokenstraw</t>
  </si>
  <si>
    <t>Corry</t>
  </si>
  <si>
    <t>Kalbfus</t>
  </si>
  <si>
    <t>Pine Grove</t>
  </si>
  <si>
    <t>Sheffield</t>
  </si>
  <si>
    <t>Tidioute</t>
  </si>
  <si>
    <t xml:space="preserve"> TEAM</t>
  </si>
  <si>
    <t>First 25</t>
  </si>
  <si>
    <t>First 50</t>
  </si>
  <si>
    <t>Albers, Derrick</t>
  </si>
  <si>
    <t>C</t>
  </si>
  <si>
    <t>Albers, Steve</t>
  </si>
  <si>
    <t>Bender, Tim</t>
  </si>
  <si>
    <t>Berkhous, Ken</t>
  </si>
  <si>
    <t>Bowser, Theresa</t>
  </si>
  <si>
    <t>Dietz, Gary</t>
  </si>
  <si>
    <t>Gray, Chad</t>
  </si>
  <si>
    <t>Gray, Jaxon</t>
  </si>
  <si>
    <t>Linden, Greg</t>
  </si>
  <si>
    <t>Linden, Harold</t>
  </si>
  <si>
    <t>Mitchell, Shawn</t>
  </si>
  <si>
    <t>Muir, Logan</t>
  </si>
  <si>
    <t>Peters, Jeff</t>
  </si>
  <si>
    <t>Utegg, Curt</t>
  </si>
  <si>
    <t>B</t>
  </si>
  <si>
    <t>Wurst, Ed</t>
  </si>
  <si>
    <t>Woodcock, Rick</t>
  </si>
  <si>
    <t>Weaver, Robbin</t>
  </si>
  <si>
    <t>Walker, Terry</t>
  </si>
  <si>
    <t>Smith, Tom</t>
  </si>
  <si>
    <t>McFate, Troy</t>
  </si>
  <si>
    <t>Luther, Art</t>
  </si>
  <si>
    <t>Jones, CJ</t>
  </si>
  <si>
    <t>Johnson, Dale</t>
  </si>
  <si>
    <t>Hollabaugh, Curt</t>
  </si>
  <si>
    <t>Henry, Allen</t>
  </si>
  <si>
    <t>Gustafson, Ron</t>
  </si>
  <si>
    <t>Garris, Shawn</t>
  </si>
  <si>
    <t>Hess, Ed</t>
  </si>
  <si>
    <t>Wurst, Don</t>
  </si>
  <si>
    <t>Pierson, Rich</t>
  </si>
  <si>
    <t>Grove, Marty</t>
  </si>
  <si>
    <t>Franklin, Brandon</t>
  </si>
  <si>
    <t>Enlow, Reilly</t>
  </si>
  <si>
    <t>Hulings, Scott</t>
  </si>
  <si>
    <t>Trawick, Elijah</t>
  </si>
  <si>
    <t>Cressley, Jerry</t>
  </si>
  <si>
    <t>Luther, Rusty</t>
  </si>
  <si>
    <t>Shearer, Conrad</t>
  </si>
  <si>
    <t>Sleeman, Ed</t>
  </si>
  <si>
    <t>Franklin, Jacob</t>
  </si>
  <si>
    <t>Trawick, Tammy</t>
  </si>
  <si>
    <t>Hanna, Bob</t>
  </si>
  <si>
    <t>Hanna, Jared</t>
  </si>
  <si>
    <t>Anderson, Dave</t>
  </si>
  <si>
    <t>Nystrom, Cooper</t>
  </si>
  <si>
    <t>Nystrom, Shawn</t>
  </si>
  <si>
    <t>Darney, Bob</t>
  </si>
  <si>
    <t>Kittell, Laura</t>
  </si>
  <si>
    <t>Bailor, Ayden</t>
  </si>
  <si>
    <t>Mitchell, Brian</t>
  </si>
  <si>
    <t>Yarzabek, Tom</t>
  </si>
  <si>
    <t>Loomis, Matt</t>
  </si>
  <si>
    <t>Loomis, Connor</t>
  </si>
  <si>
    <t>Albers, Rick</t>
  </si>
  <si>
    <t>Proctor, Bud</t>
  </si>
  <si>
    <t>Cindrich, Dana</t>
  </si>
  <si>
    <t>DATE</t>
  </si>
  <si>
    <t>Anderson, Pat</t>
  </si>
  <si>
    <t>Sabella, Logan</t>
  </si>
  <si>
    <t>Smith, Glenn</t>
  </si>
  <si>
    <t>Nystrom, Tucker</t>
  </si>
  <si>
    <t>Turfitt, William</t>
  </si>
  <si>
    <t>Miller, Adam</t>
  </si>
  <si>
    <t>Gurdak, Ashley</t>
  </si>
  <si>
    <t>Johnson, Herb</t>
  </si>
  <si>
    <t>Huson, Bob</t>
  </si>
  <si>
    <t>SG</t>
  </si>
  <si>
    <t xml:space="preserve">Sugar Grove </t>
  </si>
  <si>
    <t>BYE</t>
  </si>
  <si>
    <t>Johnson, KC</t>
  </si>
  <si>
    <t>McDunn, Mike</t>
  </si>
  <si>
    <t>Gibbons, Rick</t>
  </si>
  <si>
    <t>Mitchell, Derek</t>
  </si>
  <si>
    <t>Wolcott, Hunter</t>
  </si>
  <si>
    <t>McCanna, John Jr</t>
  </si>
  <si>
    <t>Luther, Gene</t>
  </si>
  <si>
    <t>Soliday, Wenzel</t>
  </si>
  <si>
    <t>Brown, Fritz</t>
  </si>
  <si>
    <t>Darr, Dominik</t>
  </si>
  <si>
    <t>Borland, Brock</t>
  </si>
  <si>
    <t>Borland, Jake</t>
  </si>
  <si>
    <t>Borland, Logan</t>
  </si>
  <si>
    <t>Troyer, Joni</t>
  </si>
  <si>
    <t>Nielsen, Bob</t>
  </si>
  <si>
    <t>Spencer,Sean</t>
  </si>
  <si>
    <t>Litzinger, Mary</t>
  </si>
  <si>
    <t>Broberg, Craig</t>
  </si>
  <si>
    <t>Davidek, Terry</t>
  </si>
  <si>
    <t>Challingsworth, Kayla</t>
  </si>
  <si>
    <t>McLaughlin, Adam</t>
  </si>
  <si>
    <t>Rumbaugh, Bob</t>
  </si>
  <si>
    <t>Johnson, Chad</t>
  </si>
  <si>
    <t>Johnson, David</t>
  </si>
  <si>
    <t>Munsee, Gavin</t>
  </si>
  <si>
    <t>Hunt, Jack</t>
  </si>
  <si>
    <t>Foster,John</t>
  </si>
  <si>
    <t>Foster, Rich</t>
  </si>
  <si>
    <t>Carlson, Noah</t>
  </si>
  <si>
    <t>Garris, Jayden</t>
  </si>
  <si>
    <t>Johnson, Alex</t>
  </si>
  <si>
    <t>Farrell, Owen</t>
  </si>
  <si>
    <t>Maille, Bryceton</t>
  </si>
  <si>
    <t>Farrell, Brian</t>
  </si>
  <si>
    <t>Sliker, Doug</t>
  </si>
  <si>
    <t>Nuttall, Kelsey</t>
  </si>
  <si>
    <t>Acklin, Ed</t>
  </si>
  <si>
    <t>Younger, Conner</t>
  </si>
  <si>
    <t>Straight, Ken</t>
  </si>
  <si>
    <t>Lindell,Jarred</t>
  </si>
  <si>
    <t># GUESTS @ $12</t>
  </si>
  <si>
    <t>Haregsin, Ed</t>
  </si>
  <si>
    <t>Wenzel, Mike</t>
  </si>
  <si>
    <t>LEAGUE FEES</t>
  </si>
  <si>
    <t>bye</t>
  </si>
  <si>
    <t>Egger, Andrew</t>
  </si>
  <si>
    <t>Egger, Josh</t>
  </si>
  <si>
    <t>Cerra, Cole</t>
  </si>
  <si>
    <t>Craig, Sierra</t>
  </si>
  <si>
    <t>Gurdak, Kurtis</t>
  </si>
  <si>
    <t>Kahle, Gavin</t>
  </si>
  <si>
    <t>Miller, Kyle</t>
  </si>
  <si>
    <t>Schott, Owen</t>
  </si>
  <si>
    <t>Mezzacapo, Mike</t>
  </si>
  <si>
    <t>Grove, Denise</t>
  </si>
  <si>
    <t>Dinniny, Sawyer</t>
  </si>
  <si>
    <t>Pollow, Jonathan</t>
  </si>
  <si>
    <t>McFarland, Austin</t>
  </si>
  <si>
    <t>Darling, Curt</t>
  </si>
  <si>
    <t>PD</t>
  </si>
  <si>
    <t>Madigan, Mike</t>
  </si>
  <si>
    <t>Sabat, John</t>
  </si>
  <si>
    <t>Anderson, Carter</t>
  </si>
  <si>
    <t>Ross, Conor</t>
  </si>
  <si>
    <t>Donikowski, Tony</t>
  </si>
  <si>
    <t>Gottlieb, Garrett</t>
  </si>
  <si>
    <t>Turk, Lee</t>
  </si>
  <si>
    <t>Haugh, Jim</t>
  </si>
  <si>
    <t>Lindsey, Colton</t>
  </si>
  <si>
    <t>Lodestro, Larry</t>
  </si>
  <si>
    <t>Straight, Ellie</t>
  </si>
  <si>
    <t>Ristau, Matt</t>
  </si>
  <si>
    <t>Etzel, Kody</t>
  </si>
  <si>
    <t>Fausnaught, Doug</t>
  </si>
  <si>
    <t>Hagg, Sam</t>
  </si>
  <si>
    <t>Fox, Bob</t>
  </si>
  <si>
    <t>Spencer, Dan</t>
  </si>
  <si>
    <t>Chapman, Ryan</t>
  </si>
  <si>
    <t>Chapman, Cole</t>
  </si>
  <si>
    <t>Frontera, Morgan</t>
  </si>
  <si>
    <t>Hart, Caleb</t>
  </si>
  <si>
    <t>Gilson, Maddox</t>
  </si>
  <si>
    <t>Morris, Dan</t>
  </si>
  <si>
    <t>Henderson, Bobby</t>
  </si>
  <si>
    <t>Humes, Mitch</t>
  </si>
  <si>
    <t>Selfridge, Quinton</t>
  </si>
  <si>
    <t>Hess, Dale</t>
  </si>
  <si>
    <t>McDonald, Matt</t>
  </si>
  <si>
    <t>Yawdura, Chris</t>
  </si>
  <si>
    <t>Gern, Tyler</t>
  </si>
  <si>
    <t>Brundage, Matt</t>
  </si>
  <si>
    <t>Bisbee, Jack</t>
  </si>
  <si>
    <t>Sloane, Thomas</t>
  </si>
  <si>
    <t>Mitchell, William</t>
  </si>
  <si>
    <t>Morton, Jamie</t>
  </si>
  <si>
    <t>Ferino, Jacob</t>
  </si>
  <si>
    <t>Bailey, Garrett</t>
  </si>
  <si>
    <t>McMillen, Caleb</t>
  </si>
  <si>
    <t>Grundstrom, Ricky</t>
  </si>
  <si>
    <t>Van Duame, Jim</t>
  </si>
  <si>
    <t>Garris, Jerry</t>
  </si>
  <si>
    <t>Grant, Chiyo</t>
  </si>
  <si>
    <t>Hellyer, Rod</t>
  </si>
  <si>
    <t>Cross, Derrick</t>
  </si>
  <si>
    <t>Gustafson, Debbie</t>
  </si>
  <si>
    <t>Wheelock, Sean</t>
  </si>
  <si>
    <t>VanDerHoof, Brad</t>
  </si>
  <si>
    <t>Wurst, Darryl</t>
  </si>
  <si>
    <t>Tipton, Owen</t>
  </si>
  <si>
    <t>Henderson, Gail</t>
  </si>
  <si>
    <t>Nuttall, Brad</t>
  </si>
  <si>
    <t>Tutmeyer, Paul</t>
  </si>
  <si>
    <t>Bowman, Dan</t>
  </si>
  <si>
    <t>Lorenzo, John</t>
  </si>
  <si>
    <t>Lorenzo, Nick</t>
  </si>
  <si>
    <t>Dewey, Brian</t>
  </si>
  <si>
    <t>Dewey, Dave</t>
  </si>
  <si>
    <t>Dewey, Garrett</t>
  </si>
  <si>
    <t>White, Steve</t>
  </si>
  <si>
    <t>Roush, Zach</t>
  </si>
  <si>
    <t>CARTER ANDERSON</t>
  </si>
  <si>
    <t>X</t>
  </si>
  <si>
    <t>Roush, Mike</t>
  </si>
  <si>
    <t>Tundel, Anthony</t>
  </si>
  <si>
    <t>Tundel, Jason</t>
  </si>
  <si>
    <t>Burdick, Tim</t>
  </si>
  <si>
    <t>Gustafson, Jeff</t>
  </si>
  <si>
    <t>McFate, Rod</t>
  </si>
  <si>
    <t>Donikowski, Rob</t>
  </si>
  <si>
    <t>Leonardi, Cooper</t>
  </si>
  <si>
    <t>Peiffley, Bill</t>
  </si>
  <si>
    <t>Ward, Cameron</t>
  </si>
  <si>
    <t>Barnett, Justin</t>
  </si>
  <si>
    <t>Smith, Mike Jr</t>
  </si>
  <si>
    <t>Smith, Mike Sr</t>
  </si>
  <si>
    <t>Congdon, Hayden</t>
  </si>
  <si>
    <t>Sturzenbecker, Diane</t>
  </si>
  <si>
    <t>Pearson, John</t>
  </si>
  <si>
    <t xml:space="preserve">Griffis. Jon </t>
  </si>
  <si>
    <t>Edinger, Jacob</t>
  </si>
  <si>
    <t>Goldsmith, Hayden</t>
  </si>
  <si>
    <t>Cannella, Brayden</t>
  </si>
  <si>
    <t>Wright, Bucky</t>
  </si>
  <si>
    <t>Sabella, Luke</t>
  </si>
  <si>
    <t>JONI TROYER</t>
  </si>
  <si>
    <t>LOGAN SABELLA</t>
  </si>
  <si>
    <t>KYLE MILLER</t>
  </si>
  <si>
    <t>Albers, Kael</t>
  </si>
  <si>
    <t>Albers, Lamech</t>
  </si>
  <si>
    <t>Terrill, Jim</t>
  </si>
  <si>
    <t>Terrill, Oakley</t>
  </si>
  <si>
    <t xml:space="preserve">1st half </t>
  </si>
  <si>
    <t xml:space="preserve">2nd half </t>
  </si>
  <si>
    <t>Team points</t>
  </si>
  <si>
    <t>Wingerter, Brian</t>
  </si>
  <si>
    <t>Smith, Paul</t>
  </si>
  <si>
    <t>Warden, John</t>
  </si>
  <si>
    <t>Warden, Josh</t>
  </si>
  <si>
    <t>Peters, Connor</t>
  </si>
  <si>
    <t>Peters, Jim</t>
  </si>
  <si>
    <t>Zilian,Dave</t>
  </si>
  <si>
    <t>Mitchell, McKenzie</t>
  </si>
  <si>
    <t>Miller, Robin</t>
  </si>
  <si>
    <t>Fultz, David</t>
  </si>
  <si>
    <t>Grove, Jake</t>
  </si>
  <si>
    <t>BOO, ???</t>
  </si>
  <si>
    <t>BRANDON FRANKLIN</t>
  </si>
  <si>
    <t>Warden, Jym</t>
  </si>
  <si>
    <t>Peterson, John</t>
  </si>
  <si>
    <t>Lineman, Deb</t>
  </si>
  <si>
    <t>Lineman, Randy</t>
  </si>
  <si>
    <t>COLE CERRA</t>
  </si>
  <si>
    <t>King, Steve</t>
  </si>
  <si>
    <t>Dempsey, Russ</t>
  </si>
  <si>
    <t>DAN SPENCER  ***</t>
  </si>
  <si>
    <t>***NOT ELIGIBLE</t>
  </si>
  <si>
    <t>BROCK BORLAND  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</si>
</sst>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"/>
    <numFmt numFmtId="165" formatCode="0.000"/>
  </numFmts>
  <fonts count="24">
    <font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name val="Arial"/>
      <family val="2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i/>
      <sz val="10"/>
      <color rgb="FF000000"/>
      <name val="Arial Black"/>
      <family val="2"/>
    </font>
    <font>
      <b/>
      <u/>
      <sz val="11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"/>
      <family val="2"/>
    </font>
    <font>
      <sz val="10"/>
      <color rgb="FF000000"/>
      <name val="Arial1"/>
    </font>
    <font>
      <sz val="8"/>
      <color rgb="FF000000"/>
      <name val="Arial"/>
      <family val="2"/>
    </font>
    <font>
      <b/>
      <i/>
      <sz val="12"/>
      <color rgb="FF000000"/>
      <name val="Arial"/>
      <family val="2"/>
    </font>
    <font>
      <u/>
      <sz val="11"/>
      <color rgb="FF000000"/>
      <name val="Arial Black"/>
      <family val="2"/>
    </font>
    <font>
      <sz val="14"/>
      <color rgb="FF000000"/>
      <name val="Arial1"/>
    </font>
    <font>
      <sz val="14"/>
      <color rgb="FF000000"/>
      <name val="Arial"/>
      <family val="2"/>
    </font>
    <font>
      <sz val="8"/>
      <name val="Arial1"/>
    </font>
    <font>
      <b/>
      <sz val="11"/>
      <color rgb="FF000000"/>
      <name val="Arial1"/>
    </font>
  </fonts>
  <fills count="1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5" fillId="0" borderId="0" applyNumberFormat="0" applyBorder="0" applyProtection="0"/>
    <xf numFmtId="0" fontId="15" fillId="0" borderId="0" applyNumberFormat="0" applyBorder="0" applyProtection="0"/>
  </cellStyleXfs>
  <cellXfs count="1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90" wrapText="1" shrinkToFit="1"/>
    </xf>
    <xf numFmtId="0" fontId="5" fillId="2" borderId="2" xfId="0" applyFont="1" applyFill="1" applyBorder="1" applyAlignment="1">
      <alignment horizontal="center" vertical="center" textRotation="90" wrapText="1" shrinkToFit="1"/>
    </xf>
    <xf numFmtId="0" fontId="4" fillId="2" borderId="2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/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top"/>
    </xf>
    <xf numFmtId="164" fontId="2" fillId="6" borderId="1" xfId="0" applyNumberFormat="1" applyFont="1" applyFill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7" borderId="1" xfId="0" applyNumberFormat="1" applyFont="1" applyFill="1" applyBorder="1" applyAlignment="1">
      <alignment horizontal="center" vertical="top"/>
    </xf>
    <xf numFmtId="164" fontId="2" fillId="8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top"/>
    </xf>
    <xf numFmtId="164" fontId="2" fillId="9" borderId="1" xfId="0" applyNumberFormat="1" applyFont="1" applyFill="1" applyBorder="1" applyAlignment="1">
      <alignment horizontal="center" vertical="top"/>
    </xf>
    <xf numFmtId="164" fontId="2" fillId="10" borderId="1" xfId="0" applyNumberFormat="1" applyFont="1" applyFill="1" applyBorder="1" applyAlignment="1">
      <alignment horizontal="center" vertical="top"/>
    </xf>
    <xf numFmtId="0" fontId="1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164" fontId="2" fillId="7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vertical="center"/>
    </xf>
    <xf numFmtId="1" fontId="1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/>
    <xf numFmtId="0" fontId="1" fillId="0" borderId="1" xfId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7" fillId="0" borderId="0" xfId="0" applyFont="1"/>
    <xf numFmtId="0" fontId="1" fillId="0" borderId="5" xfId="0" applyFont="1" applyBorder="1"/>
    <xf numFmtId="164" fontId="3" fillId="0" borderId="1" xfId="0" applyNumberFormat="1" applyFont="1" applyBorder="1" applyAlignment="1">
      <alignment horizontal="center" vertical="top"/>
    </xf>
    <xf numFmtId="0" fontId="17" fillId="0" borderId="1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/>
    </xf>
    <xf numFmtId="164" fontId="2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13" fillId="0" borderId="0" xfId="0" applyFont="1" applyAlignment="1">
      <alignment horizontal="center"/>
    </xf>
    <xf numFmtId="0" fontId="18" fillId="0" borderId="1" xfId="0" applyFont="1" applyBorder="1"/>
    <xf numFmtId="0" fontId="1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top"/>
    </xf>
    <xf numFmtId="16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19" fillId="0" borderId="0" xfId="0" applyFont="1" applyAlignment="1">
      <alignment horizontal="center" vertical="top"/>
    </xf>
    <xf numFmtId="0" fontId="1" fillId="9" borderId="1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9" borderId="3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1" fillId="9" borderId="2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9" borderId="3" xfId="0" applyFont="1" applyFill="1" applyBorder="1" applyAlignment="1">
      <alignment horizontal="center" vertical="center"/>
    </xf>
    <xf numFmtId="0" fontId="11" fillId="12" borderId="3" xfId="0" applyFont="1" applyFill="1" applyBorder="1" applyAlignment="1">
      <alignment horizontal="center" vertical="center"/>
    </xf>
    <xf numFmtId="0" fontId="23" fillId="0" borderId="0" xfId="0" applyFont="1"/>
    <xf numFmtId="0" fontId="20" fillId="5" borderId="3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20" fillId="5" borderId="9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13" borderId="1" xfId="0" applyFont="1" applyFill="1" applyBorder="1" applyAlignment="1">
      <alignment horizontal="center" vertical="center"/>
    </xf>
  </cellXfs>
  <cellStyles count="3">
    <cellStyle name="Normal" xfId="0" builtinId="0"/>
    <cellStyle name="Normal 13" xfId="1" xr:uid="{34CC269C-EE27-4D7B-A123-67B929E599A2}"/>
    <cellStyle name="Normal 9" xfId="2" xr:uid="{5C02A2B7-ECB0-42C5-8CA5-B6C20F63852D}"/>
  </cellStyles>
  <dxfs count="18"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3C50-9BED-4486-A04D-BF9FAD26792B}">
  <sheetPr>
    <pageSetUpPr fitToPage="1"/>
  </sheetPr>
  <dimension ref="A1:IV97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67" customWidth="1"/>
    <col min="2" max="2" width="6.25" style="65" customWidth="1"/>
    <col min="3" max="18" width="5.25" style="13" customWidth="1"/>
    <col min="19" max="19" width="9.625" style="13" customWidth="1"/>
    <col min="20" max="20" width="5.25" style="6" customWidth="1"/>
    <col min="21" max="21" width="6.875" style="65" hidden="1" customWidth="1"/>
    <col min="22" max="22" width="6.75" style="65" hidden="1" customWidth="1"/>
    <col min="23" max="23" width="6.875" style="65" hidden="1" customWidth="1"/>
    <col min="24" max="24" width="6.75" style="65" hidden="1" customWidth="1"/>
    <col min="25" max="25" width="8.375" style="66" hidden="1" customWidth="1"/>
    <col min="26" max="26" width="6.875" style="65" hidden="1" customWidth="1"/>
    <col min="27" max="28" width="8.375" customWidth="1"/>
    <col min="29" max="29" width="8.5" customWidth="1"/>
    <col min="30" max="256" width="8.5" style="39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s="27" customFormat="1" ht="18" customHeight="1">
      <c r="A2" s="14" t="s">
        <v>10</v>
      </c>
      <c r="B2" s="15"/>
      <c r="C2" s="16" t="s">
        <v>183</v>
      </c>
      <c r="D2" s="3" t="s">
        <v>11</v>
      </c>
      <c r="E2" s="87" t="s">
        <v>185</v>
      </c>
      <c r="F2" s="87" t="s">
        <v>40</v>
      </c>
      <c r="G2" s="3" t="s">
        <v>12</v>
      </c>
      <c r="H2" s="23" t="s">
        <v>38</v>
      </c>
      <c r="I2" s="3" t="s">
        <v>14</v>
      </c>
      <c r="K2" s="40" t="s">
        <v>183</v>
      </c>
      <c r="L2" s="23" t="s">
        <v>11</v>
      </c>
      <c r="M2" s="23" t="s">
        <v>185</v>
      </c>
      <c r="N2" s="3" t="s">
        <v>40</v>
      </c>
      <c r="O2" s="40" t="s">
        <v>12</v>
      </c>
      <c r="P2" s="3" t="s">
        <v>38</v>
      </c>
      <c r="Q2" s="40" t="s">
        <v>14</v>
      </c>
      <c r="R2" s="1"/>
      <c r="S2" s="86"/>
      <c r="T2" s="2"/>
      <c r="V2" s="19"/>
      <c r="W2" s="19"/>
      <c r="X2" s="85"/>
      <c r="Y2" s="68"/>
      <c r="Z2" s="19"/>
      <c r="AA2"/>
      <c r="AB2"/>
      <c r="AC2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</row>
    <row r="3" spans="1:256" ht="18" customHeight="1">
      <c r="A3" s="28" t="s">
        <v>16</v>
      </c>
      <c r="B3" s="2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84"/>
      <c r="T3" s="2"/>
      <c r="U3" s="22"/>
      <c r="V3" s="22"/>
      <c r="W3" s="22"/>
      <c r="X3" s="53"/>
      <c r="Y3" s="69"/>
      <c r="Z3" s="22"/>
    </row>
    <row r="4" spans="1:256" s="73" customFormat="1" ht="18" customHeight="1">
      <c r="A4" s="44" t="s">
        <v>311</v>
      </c>
      <c r="B4" s="29"/>
      <c r="C4" s="1"/>
      <c r="D4" s="1"/>
      <c r="E4" s="1"/>
      <c r="F4" s="1"/>
      <c r="G4" s="1"/>
      <c r="H4" s="1"/>
      <c r="I4" s="1">
        <v>44</v>
      </c>
      <c r="J4" s="1"/>
      <c r="K4" s="82"/>
      <c r="L4" s="1">
        <v>44</v>
      </c>
      <c r="M4" s="1"/>
      <c r="N4" s="1"/>
      <c r="O4" s="1"/>
      <c r="P4" s="1"/>
      <c r="Q4" s="1"/>
      <c r="R4" s="33">
        <f t="shared" ref="R4" si="0">COUNT(C4,D4,E4,F4,G4,H4,I4,K4,L4,M4,N4,O4,P4,Q4)</f>
        <v>2</v>
      </c>
      <c r="S4" s="81">
        <f t="shared" ref="S4" si="1">AVERAGE(C4:Q4)*2</f>
        <v>88</v>
      </c>
      <c r="T4" s="2" t="s">
        <v>130</v>
      </c>
      <c r="U4" s="1"/>
      <c r="V4" s="1"/>
      <c r="W4" s="1"/>
      <c r="X4" s="33"/>
      <c r="Y4" s="78"/>
      <c r="Z4" s="1"/>
      <c r="AA4"/>
      <c r="AB4"/>
      <c r="AC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</row>
    <row r="5" spans="1:256" s="73" customFormat="1" ht="18" customHeight="1">
      <c r="A5" s="44" t="s">
        <v>214</v>
      </c>
      <c r="B5" s="29"/>
      <c r="C5" s="1">
        <v>43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33">
        <f t="shared" ref="R5:R53" si="2">COUNT(C5,D5,E5,F5,G5,H5,I5,K5,L5,M5,N5,O5,P5,Q5)</f>
        <v>1</v>
      </c>
      <c r="S5" s="81">
        <f t="shared" ref="S5:S53" si="3">AVERAGE(C5:Q5)*2</f>
        <v>86</v>
      </c>
      <c r="T5" s="2" t="s">
        <v>130</v>
      </c>
      <c r="U5" s="3"/>
      <c r="V5" s="3"/>
      <c r="W5" s="3"/>
      <c r="X5" s="83"/>
      <c r="Y5" s="76"/>
      <c r="Z5" s="3"/>
      <c r="AA5"/>
      <c r="AB5"/>
      <c r="AC5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</row>
    <row r="6" spans="1:256" s="73" customFormat="1" ht="18" customHeight="1">
      <c r="A6" s="44" t="s">
        <v>172</v>
      </c>
      <c r="B6" s="29" t="s">
        <v>27</v>
      </c>
      <c r="C6" s="1">
        <v>41</v>
      </c>
      <c r="D6" s="1">
        <v>39</v>
      </c>
      <c r="E6" s="1"/>
      <c r="F6" s="1">
        <v>45</v>
      </c>
      <c r="G6" s="1">
        <v>45</v>
      </c>
      <c r="H6" s="1">
        <v>40</v>
      </c>
      <c r="I6" s="1">
        <v>44</v>
      </c>
      <c r="J6" s="1"/>
      <c r="K6" s="1">
        <v>44</v>
      </c>
      <c r="L6" s="1">
        <v>46</v>
      </c>
      <c r="M6" s="1">
        <v>42</v>
      </c>
      <c r="N6" s="1">
        <v>42</v>
      </c>
      <c r="O6" s="1">
        <v>48</v>
      </c>
      <c r="P6" s="1">
        <v>46</v>
      </c>
      <c r="Q6" s="1">
        <v>43</v>
      </c>
      <c r="R6" s="33">
        <f t="shared" si="2"/>
        <v>13</v>
      </c>
      <c r="S6" s="81">
        <f t="shared" si="3"/>
        <v>86.92307692307692</v>
      </c>
      <c r="T6" s="2" t="s">
        <v>130</v>
      </c>
      <c r="U6" s="3"/>
      <c r="V6" s="3"/>
      <c r="W6" s="3"/>
      <c r="X6" s="83"/>
      <c r="Y6" s="76"/>
      <c r="Z6" s="3"/>
      <c r="AA6"/>
      <c r="AB6"/>
      <c r="AC6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  <c r="IV6" s="74"/>
    </row>
    <row r="7" spans="1:256" s="73" customFormat="1" ht="18" customHeight="1">
      <c r="A7" s="44" t="s">
        <v>152</v>
      </c>
      <c r="B7" s="29" t="s">
        <v>27</v>
      </c>
      <c r="C7" s="1"/>
      <c r="D7" s="1">
        <v>46</v>
      </c>
      <c r="E7" s="1">
        <v>47</v>
      </c>
      <c r="F7" s="1"/>
      <c r="G7" s="1"/>
      <c r="H7" s="1">
        <v>45</v>
      </c>
      <c r="I7" s="1">
        <v>48</v>
      </c>
      <c r="J7" s="1"/>
      <c r="K7" s="82">
        <v>43</v>
      </c>
      <c r="L7" s="1">
        <v>46</v>
      </c>
      <c r="M7" s="1">
        <v>42</v>
      </c>
      <c r="N7" s="1">
        <v>43</v>
      </c>
      <c r="O7" s="1">
        <v>44</v>
      </c>
      <c r="P7" s="1">
        <v>42</v>
      </c>
      <c r="Q7" s="1">
        <v>43</v>
      </c>
      <c r="R7" s="33">
        <f t="shared" si="2"/>
        <v>11</v>
      </c>
      <c r="S7" s="81">
        <f t="shared" si="3"/>
        <v>88.909090909090907</v>
      </c>
      <c r="T7" s="2" t="s">
        <v>130</v>
      </c>
      <c r="U7" s="3"/>
      <c r="V7" s="3"/>
      <c r="W7" s="3"/>
      <c r="X7" s="83"/>
      <c r="Y7" s="76"/>
      <c r="Z7" s="3"/>
      <c r="AA7"/>
      <c r="AB7"/>
      <c r="AC7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  <c r="IR7" s="74"/>
      <c r="IS7" s="74"/>
      <c r="IT7" s="74"/>
      <c r="IU7" s="74"/>
      <c r="IV7" s="74"/>
    </row>
    <row r="8" spans="1:256" s="73" customFormat="1" ht="18" customHeight="1">
      <c r="A8" s="44" t="s">
        <v>289</v>
      </c>
      <c r="B8" s="29"/>
      <c r="C8" s="1"/>
      <c r="D8" s="1"/>
      <c r="E8" s="1"/>
      <c r="F8" s="1"/>
      <c r="G8" s="1">
        <v>49</v>
      </c>
      <c r="H8" s="1"/>
      <c r="I8" s="1"/>
      <c r="J8" s="1"/>
      <c r="K8" s="82"/>
      <c r="L8" s="1"/>
      <c r="M8" s="1"/>
      <c r="N8" s="1"/>
      <c r="O8" s="1"/>
      <c r="P8" s="1"/>
      <c r="Q8" s="1"/>
      <c r="R8" s="33">
        <f t="shared" ref="R8:R12" si="4">COUNT(C8,D8,E8,F8,G8,H8,I8,K8,L8,M8,N8,O8,P8,Q8)</f>
        <v>1</v>
      </c>
      <c r="S8" s="81">
        <f t="shared" ref="S8:S12" si="5">AVERAGE(C8:Q8)*2</f>
        <v>98</v>
      </c>
      <c r="T8" s="2" t="s">
        <v>130</v>
      </c>
      <c r="U8" s="3"/>
      <c r="V8" s="3"/>
      <c r="W8" s="3"/>
      <c r="X8" s="83"/>
      <c r="Y8" s="76"/>
      <c r="Z8" s="3"/>
      <c r="AA8"/>
      <c r="AB8"/>
      <c r="AC8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  <c r="IR8" s="74"/>
      <c r="IS8" s="74"/>
      <c r="IT8" s="74"/>
      <c r="IU8" s="74"/>
      <c r="IV8" s="74"/>
    </row>
    <row r="9" spans="1:256" s="73" customFormat="1" ht="18" customHeight="1">
      <c r="A9" s="44" t="s">
        <v>359</v>
      </c>
      <c r="B9" s="29"/>
      <c r="C9" s="1"/>
      <c r="D9" s="1"/>
      <c r="E9" s="1"/>
      <c r="F9" s="1"/>
      <c r="G9" s="1"/>
      <c r="H9" s="1"/>
      <c r="I9" s="1"/>
      <c r="J9" s="1"/>
      <c r="K9" s="82"/>
      <c r="L9" s="1"/>
      <c r="M9" s="1"/>
      <c r="N9" s="1"/>
      <c r="O9" s="1"/>
      <c r="P9" s="1"/>
      <c r="Q9" s="1">
        <v>41</v>
      </c>
      <c r="R9" s="33">
        <f t="shared" si="4"/>
        <v>1</v>
      </c>
      <c r="S9" s="81">
        <f t="shared" si="5"/>
        <v>82</v>
      </c>
      <c r="T9" s="2" t="s">
        <v>130</v>
      </c>
      <c r="U9" s="3"/>
      <c r="V9" s="3"/>
      <c r="W9" s="3"/>
      <c r="X9" s="83"/>
      <c r="Y9" s="76"/>
      <c r="Z9" s="3"/>
      <c r="AA9"/>
      <c r="AB9"/>
      <c r="AC9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  <c r="IV9" s="74"/>
    </row>
    <row r="10" spans="1:256" s="73" customFormat="1" ht="18" customHeight="1">
      <c r="A10" s="44" t="s">
        <v>301</v>
      </c>
      <c r="B10" s="29" t="s">
        <v>17</v>
      </c>
      <c r="C10" s="1"/>
      <c r="D10" s="1"/>
      <c r="E10" s="1"/>
      <c r="F10" s="1"/>
      <c r="G10" s="1"/>
      <c r="H10" s="1">
        <v>45</v>
      </c>
      <c r="I10" s="1"/>
      <c r="J10" s="1"/>
      <c r="K10" s="82"/>
      <c r="L10" s="1"/>
      <c r="M10" s="1"/>
      <c r="N10" s="1"/>
      <c r="O10" s="1"/>
      <c r="P10" s="1"/>
      <c r="Q10" s="1"/>
      <c r="R10" s="33">
        <f t="shared" si="4"/>
        <v>1</v>
      </c>
      <c r="S10" s="81">
        <f t="shared" si="5"/>
        <v>90</v>
      </c>
      <c r="T10" s="2" t="s">
        <v>130</v>
      </c>
      <c r="U10" s="3"/>
      <c r="V10" s="3"/>
      <c r="W10" s="3"/>
      <c r="X10" s="83"/>
      <c r="Y10" s="76"/>
      <c r="Z10" s="3"/>
      <c r="AA10"/>
      <c r="AB10"/>
      <c r="AC10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  <c r="IR10" s="74"/>
      <c r="IS10" s="74"/>
      <c r="IT10" s="74"/>
      <c r="IU10" s="74"/>
      <c r="IV10" s="74"/>
    </row>
    <row r="11" spans="1:256" s="73" customFormat="1" ht="18" customHeight="1">
      <c r="A11" s="44" t="s">
        <v>302</v>
      </c>
      <c r="B11" s="29" t="s">
        <v>22</v>
      </c>
      <c r="C11" s="1"/>
      <c r="D11" s="1"/>
      <c r="E11" s="1"/>
      <c r="F11" s="1"/>
      <c r="G11" s="1"/>
      <c r="H11" s="1">
        <v>39</v>
      </c>
      <c r="I11" s="1"/>
      <c r="J11" s="1"/>
      <c r="K11" s="82"/>
      <c r="L11" s="1"/>
      <c r="M11" s="1"/>
      <c r="N11" s="1"/>
      <c r="O11" s="1"/>
      <c r="P11" s="1"/>
      <c r="Q11" s="1"/>
      <c r="R11" s="33">
        <f t="shared" si="4"/>
        <v>1</v>
      </c>
      <c r="S11" s="81">
        <f t="shared" si="5"/>
        <v>78</v>
      </c>
      <c r="T11" s="2" t="s">
        <v>130</v>
      </c>
      <c r="U11" s="3"/>
      <c r="V11" s="3"/>
      <c r="W11" s="3"/>
      <c r="X11" s="83"/>
      <c r="Y11" s="76"/>
      <c r="Z11" s="3"/>
      <c r="AA11"/>
      <c r="AB11"/>
      <c r="AC11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4"/>
      <c r="IV11" s="74"/>
    </row>
    <row r="12" spans="1:256" s="73" customFormat="1" ht="18" customHeight="1">
      <c r="A12" s="44" t="s">
        <v>303</v>
      </c>
      <c r="B12" s="29"/>
      <c r="C12" s="1"/>
      <c r="D12" s="1"/>
      <c r="E12" s="1"/>
      <c r="F12" s="1"/>
      <c r="G12" s="1"/>
      <c r="H12" s="1">
        <v>46</v>
      </c>
      <c r="I12" s="1"/>
      <c r="J12" s="1"/>
      <c r="K12" s="82"/>
      <c r="L12" s="1"/>
      <c r="M12" s="1"/>
      <c r="N12" s="1"/>
      <c r="O12" s="1"/>
      <c r="P12" s="1"/>
      <c r="Q12" s="1"/>
      <c r="R12" s="33">
        <f t="shared" si="4"/>
        <v>1</v>
      </c>
      <c r="S12" s="81">
        <f t="shared" si="5"/>
        <v>92</v>
      </c>
      <c r="T12" s="2" t="s">
        <v>130</v>
      </c>
      <c r="U12" s="3"/>
      <c r="V12" s="3"/>
      <c r="W12" s="3"/>
      <c r="X12" s="83"/>
      <c r="Y12" s="76"/>
      <c r="Z12" s="3"/>
      <c r="AA12"/>
      <c r="AB12"/>
      <c r="AC12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  <c r="IV12" s="74"/>
    </row>
    <row r="13" spans="1:256" s="73" customFormat="1" ht="18" customHeight="1">
      <c r="A13" s="44" t="s">
        <v>241</v>
      </c>
      <c r="B13" s="29"/>
      <c r="C13" s="1">
        <v>42</v>
      </c>
      <c r="D13" s="1">
        <v>42</v>
      </c>
      <c r="E13" s="1"/>
      <c r="F13" s="1"/>
      <c r="G13" s="1"/>
      <c r="H13" s="1"/>
      <c r="I13" s="1"/>
      <c r="J13" s="1"/>
      <c r="K13" s="82"/>
      <c r="L13" s="1"/>
      <c r="M13" s="1"/>
      <c r="N13" s="1"/>
      <c r="O13" s="1"/>
      <c r="P13" s="1"/>
      <c r="Q13" s="1"/>
      <c r="R13" s="33">
        <f t="shared" si="2"/>
        <v>2</v>
      </c>
      <c r="S13" s="81">
        <f t="shared" si="3"/>
        <v>84</v>
      </c>
      <c r="T13" s="2" t="s">
        <v>130</v>
      </c>
      <c r="U13" s="3"/>
      <c r="V13" s="3"/>
      <c r="W13" s="3"/>
      <c r="X13" s="83"/>
      <c r="Y13" s="76"/>
      <c r="Z13" s="3"/>
      <c r="AA13"/>
      <c r="AB13"/>
      <c r="AC13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  <c r="IV13" s="74"/>
    </row>
    <row r="14" spans="1:256" s="73" customFormat="1" ht="18" customHeight="1">
      <c r="A14" s="44" t="s">
        <v>76</v>
      </c>
      <c r="B14" s="29"/>
      <c r="C14" s="1"/>
      <c r="D14" s="1">
        <v>46</v>
      </c>
      <c r="E14" s="1"/>
      <c r="F14" s="1"/>
      <c r="G14" s="1"/>
      <c r="H14" s="1"/>
      <c r="I14" s="1"/>
      <c r="J14" s="1"/>
      <c r="K14" s="82"/>
      <c r="L14" s="1"/>
      <c r="M14" s="1"/>
      <c r="N14" s="1"/>
      <c r="O14" s="1"/>
      <c r="P14" s="1"/>
      <c r="Q14" s="1"/>
      <c r="R14" s="33">
        <f t="shared" si="2"/>
        <v>1</v>
      </c>
      <c r="S14" s="81">
        <f t="shared" si="3"/>
        <v>92</v>
      </c>
      <c r="T14" s="2" t="s">
        <v>130</v>
      </c>
      <c r="U14" s="3"/>
      <c r="V14" s="3"/>
      <c r="W14" s="3"/>
      <c r="X14" s="83"/>
      <c r="Y14" s="76"/>
      <c r="Z14" s="3"/>
      <c r="AA14"/>
      <c r="AB14"/>
      <c r="AC1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  <c r="IV14" s="74"/>
    </row>
    <row r="15" spans="1:256" s="73" customFormat="1" ht="18" customHeight="1">
      <c r="A15" s="44" t="s">
        <v>265</v>
      </c>
      <c r="B15" s="29" t="s">
        <v>17</v>
      </c>
      <c r="C15" s="1"/>
      <c r="D15" s="1"/>
      <c r="E15" s="1">
        <v>37</v>
      </c>
      <c r="F15" s="1">
        <v>43</v>
      </c>
      <c r="G15" s="1">
        <v>46</v>
      </c>
      <c r="H15" s="1">
        <v>41</v>
      </c>
      <c r="I15" s="1">
        <v>41</v>
      </c>
      <c r="J15" s="1"/>
      <c r="K15" s="82">
        <v>46</v>
      </c>
      <c r="L15" s="1">
        <v>47</v>
      </c>
      <c r="M15" s="1">
        <v>47</v>
      </c>
      <c r="N15" s="1">
        <v>47</v>
      </c>
      <c r="O15" s="1">
        <v>42</v>
      </c>
      <c r="P15" s="1">
        <v>45</v>
      </c>
      <c r="Q15" s="1">
        <v>45</v>
      </c>
      <c r="R15" s="33">
        <f t="shared" si="2"/>
        <v>12</v>
      </c>
      <c r="S15" s="81">
        <f t="shared" si="3"/>
        <v>87.833333333333329</v>
      </c>
      <c r="T15" s="2" t="s">
        <v>130</v>
      </c>
      <c r="U15" s="3"/>
      <c r="V15" s="3"/>
      <c r="W15" s="3"/>
      <c r="X15" s="83"/>
      <c r="Y15" s="76"/>
      <c r="Z15" s="3"/>
      <c r="AA15"/>
      <c r="AB15"/>
      <c r="AC15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74"/>
      <c r="IU15" s="74"/>
      <c r="IV15" s="74"/>
    </row>
    <row r="16" spans="1:256" s="73" customFormat="1" ht="18" customHeight="1">
      <c r="A16" s="44" t="s">
        <v>349</v>
      </c>
      <c r="B16" s="29"/>
      <c r="C16" s="1"/>
      <c r="D16" s="1"/>
      <c r="E16" s="1"/>
      <c r="F16" s="1"/>
      <c r="G16" s="1"/>
      <c r="H16" s="1"/>
      <c r="I16" s="1"/>
      <c r="J16" s="1"/>
      <c r="K16" s="82"/>
      <c r="L16" s="1"/>
      <c r="M16" s="1"/>
      <c r="N16" s="1"/>
      <c r="O16" s="1">
        <v>43</v>
      </c>
      <c r="P16" s="1">
        <v>34</v>
      </c>
      <c r="Q16" s="1"/>
      <c r="R16" s="33">
        <f t="shared" si="2"/>
        <v>2</v>
      </c>
      <c r="S16" s="81">
        <f t="shared" si="3"/>
        <v>77</v>
      </c>
      <c r="T16" s="2" t="s">
        <v>130</v>
      </c>
      <c r="U16" s="3"/>
      <c r="V16" s="3"/>
      <c r="W16" s="3"/>
      <c r="X16" s="83"/>
      <c r="Y16" s="76"/>
      <c r="Z16" s="3"/>
      <c r="AA16"/>
      <c r="AB16"/>
      <c r="AC16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  <c r="IV16" s="74"/>
    </row>
    <row r="17" spans="1:256" s="73" customFormat="1" ht="18" customHeight="1">
      <c r="A17" s="44" t="s">
        <v>215</v>
      </c>
      <c r="B17" s="29" t="s">
        <v>17</v>
      </c>
      <c r="C17" s="1">
        <v>36</v>
      </c>
      <c r="D17" s="1">
        <v>31</v>
      </c>
      <c r="E17" s="1">
        <v>44</v>
      </c>
      <c r="F17" s="1">
        <v>45</v>
      </c>
      <c r="G17" s="1"/>
      <c r="H17" s="1">
        <v>42</v>
      </c>
      <c r="I17" s="1">
        <v>44</v>
      </c>
      <c r="J17" s="1"/>
      <c r="K17" s="82"/>
      <c r="L17" s="1"/>
      <c r="M17" s="1">
        <v>43</v>
      </c>
      <c r="N17" s="1"/>
      <c r="O17" s="1">
        <v>48</v>
      </c>
      <c r="P17" s="1">
        <v>45</v>
      </c>
      <c r="Q17" s="1">
        <v>46</v>
      </c>
      <c r="R17" s="33">
        <f t="shared" si="2"/>
        <v>10</v>
      </c>
      <c r="S17" s="81">
        <f t="shared" si="3"/>
        <v>84.8</v>
      </c>
      <c r="T17" s="2" t="s">
        <v>130</v>
      </c>
      <c r="U17" s="3"/>
      <c r="V17" s="3"/>
      <c r="W17" s="3"/>
      <c r="X17" s="83"/>
      <c r="Y17" s="76"/>
      <c r="Z17" s="3"/>
      <c r="AA17"/>
      <c r="AB17"/>
      <c r="AC17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  <c r="IV17" s="74"/>
    </row>
    <row r="18" spans="1:256" s="73" customFormat="1" ht="18" customHeight="1">
      <c r="A18" s="44" t="s">
        <v>286</v>
      </c>
      <c r="B18" s="29"/>
      <c r="C18" s="1"/>
      <c r="D18" s="1"/>
      <c r="E18" s="1"/>
      <c r="F18" s="1">
        <v>42</v>
      </c>
      <c r="G18" s="1"/>
      <c r="H18" s="1"/>
      <c r="I18" s="1"/>
      <c r="J18" s="1"/>
      <c r="K18" s="82"/>
      <c r="L18" s="1"/>
      <c r="M18" s="1"/>
      <c r="N18" s="1"/>
      <c r="O18" s="1"/>
      <c r="P18" s="1"/>
      <c r="Q18" s="1"/>
      <c r="R18" s="33">
        <f t="shared" si="2"/>
        <v>1</v>
      </c>
      <c r="S18" s="81">
        <f t="shared" si="3"/>
        <v>84</v>
      </c>
      <c r="T18" s="2" t="s">
        <v>130</v>
      </c>
      <c r="U18" s="3"/>
      <c r="V18" s="3"/>
      <c r="W18" s="3"/>
      <c r="X18" s="83"/>
      <c r="Y18" s="76"/>
      <c r="Z18" s="3"/>
      <c r="AA18"/>
      <c r="AB18"/>
      <c r="AC18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  <c r="IV18" s="74"/>
    </row>
    <row r="19" spans="1:256" s="73" customFormat="1" ht="18" customHeight="1">
      <c r="A19" s="44" t="s">
        <v>143</v>
      </c>
      <c r="B19" s="29"/>
      <c r="C19" s="1">
        <v>48</v>
      </c>
      <c r="D19" s="1">
        <v>38</v>
      </c>
      <c r="E19" s="1">
        <v>42</v>
      </c>
      <c r="F19" s="1">
        <v>46</v>
      </c>
      <c r="G19" s="1"/>
      <c r="H19" s="1">
        <v>41</v>
      </c>
      <c r="I19" s="1">
        <v>40</v>
      </c>
      <c r="J19" s="1"/>
      <c r="K19" s="82">
        <v>40</v>
      </c>
      <c r="L19" s="1">
        <v>46</v>
      </c>
      <c r="M19" s="1">
        <v>40</v>
      </c>
      <c r="N19" s="1">
        <v>47</v>
      </c>
      <c r="O19" s="1">
        <v>46</v>
      </c>
      <c r="P19" s="1"/>
      <c r="Q19" s="1">
        <v>42</v>
      </c>
      <c r="R19" s="33">
        <f t="shared" si="2"/>
        <v>12</v>
      </c>
      <c r="S19" s="81">
        <f t="shared" si="3"/>
        <v>86</v>
      </c>
      <c r="T19" s="2" t="s">
        <v>130</v>
      </c>
      <c r="U19" s="1"/>
      <c r="V19" s="1"/>
      <c r="W19" s="1"/>
      <c r="X19" s="33"/>
      <c r="Y19" s="78"/>
      <c r="Z19" s="1"/>
      <c r="AA19"/>
      <c r="AB19"/>
      <c r="AC19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  <c r="IR19" s="74"/>
      <c r="IS19" s="74"/>
      <c r="IT19" s="74"/>
      <c r="IU19" s="74"/>
      <c r="IV19" s="74"/>
    </row>
    <row r="20" spans="1:256" s="73" customFormat="1" ht="18" customHeight="1">
      <c r="A20" s="44" t="s">
        <v>240</v>
      </c>
      <c r="B20" s="29" t="s">
        <v>29</v>
      </c>
      <c r="C20" s="1">
        <v>21</v>
      </c>
      <c r="D20" s="1">
        <v>28</v>
      </c>
      <c r="E20" s="1"/>
      <c r="F20" s="1"/>
      <c r="G20" s="1"/>
      <c r="H20" s="1">
        <v>26</v>
      </c>
      <c r="I20" s="1"/>
      <c r="J20" s="1"/>
      <c r="K20" s="82"/>
      <c r="L20" s="1"/>
      <c r="M20" s="1"/>
      <c r="N20" s="1"/>
      <c r="O20" s="1"/>
      <c r="P20" s="1"/>
      <c r="Q20" s="1"/>
      <c r="R20" s="33">
        <f t="shared" si="2"/>
        <v>3</v>
      </c>
      <c r="S20" s="81">
        <f t="shared" si="3"/>
        <v>50</v>
      </c>
      <c r="T20" s="2" t="s">
        <v>130</v>
      </c>
      <c r="U20" s="1"/>
      <c r="V20" s="1"/>
      <c r="W20" s="1"/>
      <c r="X20" s="33"/>
      <c r="Y20" s="78"/>
      <c r="Z20" s="1"/>
      <c r="AA20"/>
      <c r="AB20"/>
      <c r="AC20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  <c r="IR20" s="74"/>
      <c r="IS20" s="74"/>
      <c r="IT20" s="74"/>
      <c r="IU20" s="74"/>
      <c r="IV20" s="74"/>
    </row>
    <row r="21" spans="1:256" s="73" customFormat="1" ht="18" customHeight="1">
      <c r="A21" s="44" t="s">
        <v>290</v>
      </c>
      <c r="B21" s="29" t="s">
        <v>29</v>
      </c>
      <c r="C21" s="1"/>
      <c r="D21" s="1"/>
      <c r="E21" s="1"/>
      <c r="F21" s="1"/>
      <c r="G21" s="1">
        <v>24</v>
      </c>
      <c r="H21" s="1"/>
      <c r="I21" s="1">
        <v>29</v>
      </c>
      <c r="J21" s="1"/>
      <c r="K21" s="82">
        <v>34</v>
      </c>
      <c r="L21" s="1"/>
      <c r="M21" s="1"/>
      <c r="N21" s="1"/>
      <c r="O21" s="1"/>
      <c r="P21" s="1"/>
      <c r="Q21" s="1"/>
      <c r="R21" s="33">
        <f t="shared" si="2"/>
        <v>3</v>
      </c>
      <c r="S21" s="81">
        <f t="shared" si="3"/>
        <v>58</v>
      </c>
      <c r="T21" s="2" t="s">
        <v>130</v>
      </c>
      <c r="U21" s="1"/>
      <c r="V21" s="1"/>
      <c r="W21" s="1"/>
      <c r="X21" s="33"/>
      <c r="Y21" s="78"/>
      <c r="Z21" s="1"/>
      <c r="AA21"/>
      <c r="AB21"/>
      <c r="AC21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  <c r="IR21" s="74"/>
      <c r="IS21" s="74"/>
      <c r="IT21" s="74"/>
      <c r="IU21" s="74"/>
      <c r="IV21" s="74"/>
    </row>
    <row r="22" spans="1:256" s="73" customFormat="1" ht="18" customHeight="1">
      <c r="A22" s="44" t="s">
        <v>312</v>
      </c>
      <c r="B22" s="29"/>
      <c r="C22" s="1"/>
      <c r="D22" s="1"/>
      <c r="E22" s="1"/>
      <c r="F22" s="1"/>
      <c r="G22" s="1"/>
      <c r="H22" s="1"/>
      <c r="I22" s="1">
        <v>43</v>
      </c>
      <c r="J22" s="1"/>
      <c r="K22" s="82"/>
      <c r="L22" s="1"/>
      <c r="M22" s="1"/>
      <c r="N22" s="1"/>
      <c r="O22" s="1"/>
      <c r="P22" s="1"/>
      <c r="Q22" s="1"/>
      <c r="R22" s="33">
        <f t="shared" si="2"/>
        <v>1</v>
      </c>
      <c r="S22" s="81">
        <f t="shared" si="3"/>
        <v>86</v>
      </c>
      <c r="T22" s="2" t="s">
        <v>130</v>
      </c>
      <c r="U22" s="1"/>
      <c r="V22" s="1"/>
      <c r="W22" s="1"/>
      <c r="X22" s="33"/>
      <c r="Y22" s="78"/>
      <c r="Z22" s="1"/>
      <c r="AA22"/>
      <c r="AB22"/>
      <c r="AC22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  <c r="IR22" s="74"/>
      <c r="IS22" s="74"/>
      <c r="IT22" s="74"/>
      <c r="IU22" s="74"/>
      <c r="IV22" s="74"/>
    </row>
    <row r="23" spans="1:256" s="44" customFormat="1" ht="18" customHeight="1">
      <c r="A23" s="44" t="s">
        <v>142</v>
      </c>
      <c r="B23" s="29" t="s">
        <v>27</v>
      </c>
      <c r="C23" s="1">
        <v>45</v>
      </c>
      <c r="D23" s="1">
        <v>35</v>
      </c>
      <c r="E23" s="1">
        <v>42</v>
      </c>
      <c r="F23" s="1">
        <v>41</v>
      </c>
      <c r="G23" s="1"/>
      <c r="H23" s="1"/>
      <c r="I23" s="1">
        <v>44</v>
      </c>
      <c r="J23" s="1"/>
      <c r="K23" s="82"/>
      <c r="L23" s="1">
        <v>44</v>
      </c>
      <c r="M23" s="1">
        <v>45</v>
      </c>
      <c r="N23" s="1">
        <v>43</v>
      </c>
      <c r="O23" s="1">
        <v>48</v>
      </c>
      <c r="P23" s="1">
        <v>45</v>
      </c>
      <c r="Q23" s="1">
        <v>47</v>
      </c>
      <c r="R23" s="33">
        <f t="shared" si="2"/>
        <v>11</v>
      </c>
      <c r="S23" s="81">
        <f t="shared" si="3"/>
        <v>87.090909090909093</v>
      </c>
      <c r="T23" s="2" t="s">
        <v>130</v>
      </c>
      <c r="U23" s="1"/>
      <c r="V23" s="1"/>
      <c r="W23" s="1"/>
      <c r="X23" s="33"/>
      <c r="Y23" s="78"/>
      <c r="Z23" s="1"/>
      <c r="AA23"/>
      <c r="AB23"/>
      <c r="AC23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</row>
    <row r="24" spans="1:256" s="44" customFormat="1" ht="18" customHeight="1">
      <c r="A24" s="44" t="s">
        <v>158</v>
      </c>
      <c r="B24" s="29" t="s">
        <v>27</v>
      </c>
      <c r="C24" s="1">
        <v>48</v>
      </c>
      <c r="D24" s="1">
        <v>46</v>
      </c>
      <c r="E24" s="1">
        <v>43</v>
      </c>
      <c r="F24" s="1"/>
      <c r="G24" s="1">
        <v>45</v>
      </c>
      <c r="H24" s="1">
        <v>46</v>
      </c>
      <c r="I24" s="1">
        <v>46</v>
      </c>
      <c r="J24" s="1"/>
      <c r="K24" s="82"/>
      <c r="L24" s="1">
        <v>49</v>
      </c>
      <c r="M24" s="1"/>
      <c r="N24" s="1"/>
      <c r="O24" s="1"/>
      <c r="P24" s="1"/>
      <c r="Q24" s="1"/>
      <c r="R24" s="33">
        <f t="shared" si="2"/>
        <v>7</v>
      </c>
      <c r="S24" s="81">
        <f t="shared" si="3"/>
        <v>92.285714285714292</v>
      </c>
      <c r="T24" s="2" t="s">
        <v>130</v>
      </c>
      <c r="U24" s="1"/>
      <c r="V24" s="1"/>
      <c r="W24" s="1"/>
      <c r="X24" s="33"/>
      <c r="Y24" s="78"/>
      <c r="Z24" s="1"/>
      <c r="AA24"/>
      <c r="AB24"/>
      <c r="AC2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</row>
    <row r="25" spans="1:256" s="44" customFormat="1" ht="18" customHeight="1">
      <c r="A25" s="44" t="s">
        <v>159</v>
      </c>
      <c r="B25" s="29"/>
      <c r="C25" s="1">
        <v>50</v>
      </c>
      <c r="D25" s="1">
        <v>48</v>
      </c>
      <c r="E25" s="1">
        <v>49</v>
      </c>
      <c r="F25" s="1">
        <v>45</v>
      </c>
      <c r="G25" s="1">
        <v>50</v>
      </c>
      <c r="H25" s="1">
        <v>49</v>
      </c>
      <c r="I25" s="1">
        <v>49</v>
      </c>
      <c r="J25" s="1"/>
      <c r="K25" s="82">
        <v>50</v>
      </c>
      <c r="L25" s="1">
        <v>48</v>
      </c>
      <c r="M25" s="1"/>
      <c r="N25" s="1">
        <v>47</v>
      </c>
      <c r="O25" s="1"/>
      <c r="P25" s="1">
        <v>36</v>
      </c>
      <c r="Q25" s="1"/>
      <c r="R25" s="33">
        <f t="shared" si="2"/>
        <v>11</v>
      </c>
      <c r="S25" s="81">
        <f t="shared" si="3"/>
        <v>94.727272727272734</v>
      </c>
      <c r="T25" s="2" t="s">
        <v>130</v>
      </c>
      <c r="U25" s="1"/>
      <c r="V25" s="1"/>
      <c r="W25" s="1"/>
      <c r="X25" s="33"/>
      <c r="Y25" s="78"/>
      <c r="Z25" s="1"/>
      <c r="AA25"/>
      <c r="AB25"/>
      <c r="AC25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</row>
    <row r="26" spans="1:256" s="44" customFormat="1" ht="18" customHeight="1">
      <c r="A26" s="44" t="s">
        <v>227</v>
      </c>
      <c r="B26" s="29"/>
      <c r="C26" s="1"/>
      <c r="D26" s="1">
        <v>50</v>
      </c>
      <c r="E26" s="1"/>
      <c r="F26" s="1"/>
      <c r="G26" s="1"/>
      <c r="H26" s="1">
        <v>11</v>
      </c>
      <c r="I26" s="1">
        <v>46</v>
      </c>
      <c r="J26" s="1"/>
      <c r="K26" s="82"/>
      <c r="L26" s="1"/>
      <c r="M26" s="1"/>
      <c r="N26" s="1">
        <v>45</v>
      </c>
      <c r="O26" s="1">
        <v>49</v>
      </c>
      <c r="P26" s="1">
        <v>47</v>
      </c>
      <c r="Q26" s="1">
        <v>48</v>
      </c>
      <c r="R26" s="33">
        <f t="shared" si="2"/>
        <v>7</v>
      </c>
      <c r="S26" s="81">
        <f t="shared" si="3"/>
        <v>84.571428571428569</v>
      </c>
      <c r="T26" s="2" t="s">
        <v>130</v>
      </c>
      <c r="U26" s="1"/>
      <c r="V26" s="1"/>
      <c r="W26" s="1"/>
      <c r="X26" s="33"/>
      <c r="Y26" s="78"/>
      <c r="Z26" s="1"/>
      <c r="AA26"/>
      <c r="AB26"/>
      <c r="AC26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</row>
    <row r="27" spans="1:256" s="44" customFormat="1" ht="18" customHeight="1">
      <c r="A27" s="44" t="s">
        <v>141</v>
      </c>
      <c r="B27" s="29" t="s">
        <v>27</v>
      </c>
      <c r="C27" s="1">
        <v>40</v>
      </c>
      <c r="D27" s="1">
        <v>37</v>
      </c>
      <c r="E27" s="1">
        <v>29</v>
      </c>
      <c r="F27" s="1">
        <v>48</v>
      </c>
      <c r="G27" s="1"/>
      <c r="H27" s="1">
        <v>46</v>
      </c>
      <c r="I27" s="1">
        <v>41</v>
      </c>
      <c r="J27" s="1"/>
      <c r="K27" s="82">
        <v>35</v>
      </c>
      <c r="L27" s="1">
        <v>47</v>
      </c>
      <c r="M27" s="1">
        <v>42</v>
      </c>
      <c r="N27" s="1">
        <v>38</v>
      </c>
      <c r="O27" s="1">
        <v>47</v>
      </c>
      <c r="P27" s="1">
        <v>43</v>
      </c>
      <c r="Q27" s="1">
        <v>44</v>
      </c>
      <c r="R27" s="33">
        <f t="shared" si="2"/>
        <v>13</v>
      </c>
      <c r="S27" s="81">
        <f t="shared" si="3"/>
        <v>82.615384615384613</v>
      </c>
      <c r="T27" s="2" t="s">
        <v>130</v>
      </c>
      <c r="U27" s="3"/>
      <c r="V27" s="3"/>
      <c r="W27" s="3"/>
      <c r="X27" s="1"/>
      <c r="Y27" s="76"/>
      <c r="Z27" s="3"/>
      <c r="AA27"/>
      <c r="AB27"/>
      <c r="AC27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</row>
    <row r="28" spans="1:256" s="73" customFormat="1" ht="18" customHeight="1">
      <c r="A28" s="44" t="s">
        <v>140</v>
      </c>
      <c r="B28" s="29"/>
      <c r="C28" s="1">
        <v>49</v>
      </c>
      <c r="D28" s="1">
        <v>43</v>
      </c>
      <c r="E28" s="1"/>
      <c r="F28" s="1">
        <v>48</v>
      </c>
      <c r="G28" s="1">
        <v>47</v>
      </c>
      <c r="H28" s="1">
        <v>49</v>
      </c>
      <c r="I28" s="1">
        <v>49</v>
      </c>
      <c r="J28" s="1"/>
      <c r="K28" s="82">
        <v>49</v>
      </c>
      <c r="L28" s="1">
        <v>47</v>
      </c>
      <c r="M28" s="1"/>
      <c r="N28" s="1"/>
      <c r="O28" s="1"/>
      <c r="P28" s="1">
        <v>44</v>
      </c>
      <c r="Q28" s="1">
        <v>47</v>
      </c>
      <c r="R28" s="33">
        <f t="shared" si="2"/>
        <v>10</v>
      </c>
      <c r="S28" s="81">
        <f t="shared" si="3"/>
        <v>94.4</v>
      </c>
      <c r="T28" s="2" t="s">
        <v>130</v>
      </c>
      <c r="U28" s="1"/>
      <c r="V28" s="1"/>
      <c r="W28" s="1"/>
      <c r="X28" s="1"/>
      <c r="Y28" s="78"/>
      <c r="Z28" s="1"/>
      <c r="AA28"/>
      <c r="AB28"/>
      <c r="AC28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  <c r="IR28" s="74"/>
      <c r="IS28" s="74"/>
      <c r="IT28" s="74"/>
      <c r="IU28" s="74"/>
      <c r="IV28" s="74"/>
    </row>
    <row r="29" spans="1:256" s="73" customFormat="1" ht="18" customHeight="1">
      <c r="A29" s="44" t="s">
        <v>216</v>
      </c>
      <c r="B29" s="29"/>
      <c r="C29" s="1"/>
      <c r="D29" s="1">
        <v>45</v>
      </c>
      <c r="E29" s="1">
        <v>39</v>
      </c>
      <c r="F29" s="1"/>
      <c r="G29" s="1"/>
      <c r="H29" s="1"/>
      <c r="I29" s="1"/>
      <c r="J29" s="1"/>
      <c r="K29" s="82"/>
      <c r="L29" s="1"/>
      <c r="M29" s="1"/>
      <c r="N29" s="1"/>
      <c r="O29" s="1"/>
      <c r="P29" s="1"/>
      <c r="Q29" s="1"/>
      <c r="R29" s="33">
        <f t="shared" si="2"/>
        <v>2</v>
      </c>
      <c r="S29" s="81">
        <f t="shared" si="3"/>
        <v>84</v>
      </c>
      <c r="T29" s="2" t="s">
        <v>130</v>
      </c>
      <c r="U29" s="1"/>
      <c r="V29" s="1"/>
      <c r="W29" s="1"/>
      <c r="X29" s="1"/>
      <c r="Y29" s="78"/>
      <c r="Z29" s="1"/>
      <c r="AA29"/>
      <c r="AB29"/>
      <c r="AC29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/>
      <c r="EH29" s="74"/>
      <c r="EI29" s="74"/>
      <c r="EJ29" s="74"/>
      <c r="EK29" s="74"/>
      <c r="EL29" s="74"/>
      <c r="EM29" s="74"/>
      <c r="EN29" s="74"/>
      <c r="EO29" s="74"/>
      <c r="EP29" s="74"/>
      <c r="EQ29" s="74"/>
      <c r="ER29" s="74"/>
      <c r="ES29" s="74"/>
      <c r="ET29" s="74"/>
      <c r="EU29" s="74"/>
      <c r="EV29" s="74"/>
      <c r="EW29" s="74"/>
      <c r="EX29" s="74"/>
      <c r="EY29" s="74"/>
      <c r="EZ29" s="74"/>
      <c r="FA29" s="74"/>
      <c r="FB29" s="74"/>
      <c r="FC29" s="74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  <c r="HM29" s="74"/>
      <c r="HN29" s="74"/>
      <c r="HO29" s="74"/>
      <c r="HP29" s="74"/>
      <c r="HQ29" s="74"/>
      <c r="HR29" s="74"/>
      <c r="HS29" s="74"/>
      <c r="HT29" s="74"/>
      <c r="HU29" s="74"/>
      <c r="HV29" s="74"/>
      <c r="HW29" s="74"/>
      <c r="HX29" s="74"/>
      <c r="HY29" s="74"/>
      <c r="HZ29" s="74"/>
      <c r="IA29" s="74"/>
      <c r="IB29" s="74"/>
      <c r="IC29" s="74"/>
      <c r="ID29" s="74"/>
      <c r="IE29" s="74"/>
      <c r="IF29" s="74"/>
      <c r="IG29" s="74"/>
      <c r="IH29" s="74"/>
      <c r="II29" s="74"/>
      <c r="IJ29" s="74"/>
      <c r="IK29" s="74"/>
      <c r="IL29" s="74"/>
      <c r="IM29" s="74"/>
      <c r="IN29" s="74"/>
      <c r="IO29" s="74"/>
      <c r="IP29" s="74"/>
      <c r="IQ29" s="74"/>
      <c r="IR29" s="74"/>
      <c r="IS29" s="74"/>
      <c r="IT29" s="74"/>
      <c r="IU29" s="74"/>
      <c r="IV29" s="74"/>
    </row>
    <row r="30" spans="1:256" s="73" customFormat="1" ht="18" customHeight="1">
      <c r="A30" s="44" t="s">
        <v>208</v>
      </c>
      <c r="B30" s="29"/>
      <c r="C30" s="1">
        <v>48</v>
      </c>
      <c r="D30" s="1">
        <v>48</v>
      </c>
      <c r="E30" s="1">
        <v>46</v>
      </c>
      <c r="F30" s="1">
        <v>49</v>
      </c>
      <c r="G30" s="1">
        <v>47</v>
      </c>
      <c r="H30" s="1">
        <v>46</v>
      </c>
      <c r="I30" s="1"/>
      <c r="J30" s="1"/>
      <c r="K30" s="82"/>
      <c r="L30" s="1"/>
      <c r="M30" s="1">
        <v>48</v>
      </c>
      <c r="N30" s="1"/>
      <c r="O30" s="1">
        <v>49</v>
      </c>
      <c r="P30" s="1">
        <v>45</v>
      </c>
      <c r="Q30" s="1"/>
      <c r="R30" s="33">
        <f t="shared" si="2"/>
        <v>9</v>
      </c>
      <c r="S30" s="81">
        <f t="shared" si="3"/>
        <v>94.666666666666671</v>
      </c>
      <c r="T30" s="2" t="s">
        <v>130</v>
      </c>
      <c r="U30" s="3"/>
      <c r="V30" s="3"/>
      <c r="W30" s="3"/>
      <c r="X30" s="1"/>
      <c r="Y30" s="76"/>
      <c r="Z30" s="3"/>
      <c r="AA30"/>
      <c r="AB30"/>
      <c r="AC30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  <c r="IR30" s="74"/>
      <c r="IS30" s="74"/>
      <c r="IT30" s="74"/>
      <c r="IU30" s="74"/>
      <c r="IV30" s="74"/>
    </row>
    <row r="31" spans="1:256" s="73" customFormat="1" ht="18" customHeight="1">
      <c r="A31" s="44" t="s">
        <v>139</v>
      </c>
      <c r="B31" s="29"/>
      <c r="C31" s="1">
        <v>47</v>
      </c>
      <c r="D31" s="1">
        <v>48</v>
      </c>
      <c r="E31" s="1">
        <v>50</v>
      </c>
      <c r="F31" s="1">
        <v>49</v>
      </c>
      <c r="G31" s="1">
        <v>47</v>
      </c>
      <c r="H31" s="1">
        <v>46</v>
      </c>
      <c r="I31" s="1">
        <v>49</v>
      </c>
      <c r="J31" s="1"/>
      <c r="K31" s="82">
        <v>48</v>
      </c>
      <c r="L31" s="1">
        <v>50</v>
      </c>
      <c r="M31" s="1">
        <v>48</v>
      </c>
      <c r="N31" s="1">
        <v>48</v>
      </c>
      <c r="O31" s="1"/>
      <c r="P31" s="1">
        <v>50</v>
      </c>
      <c r="Q31" s="1">
        <v>50</v>
      </c>
      <c r="R31" s="33">
        <f t="shared" si="2"/>
        <v>13</v>
      </c>
      <c r="S31" s="81">
        <f t="shared" si="3"/>
        <v>96.92307692307692</v>
      </c>
      <c r="T31" s="2" t="s">
        <v>130</v>
      </c>
      <c r="U31" s="3"/>
      <c r="V31" s="3"/>
      <c r="W31" s="3"/>
      <c r="X31" s="1"/>
      <c r="Y31" s="76"/>
      <c r="Z31" s="3"/>
      <c r="AA31"/>
      <c r="AB31"/>
      <c r="AC31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74"/>
      <c r="HW31" s="74"/>
      <c r="HX31" s="74"/>
      <c r="HY31" s="74"/>
      <c r="HZ31" s="74"/>
      <c r="IA31" s="74"/>
      <c r="IB31" s="74"/>
      <c r="IC31" s="74"/>
      <c r="ID31" s="74"/>
      <c r="IE31" s="74"/>
      <c r="IF31" s="74"/>
      <c r="IG31" s="74"/>
      <c r="IH31" s="74"/>
      <c r="II31" s="74"/>
      <c r="IJ31" s="74"/>
      <c r="IK31" s="74"/>
      <c r="IL31" s="74"/>
      <c r="IM31" s="74"/>
      <c r="IN31" s="74"/>
      <c r="IO31" s="74"/>
      <c r="IP31" s="74"/>
      <c r="IQ31" s="74"/>
      <c r="IR31" s="74"/>
      <c r="IS31" s="74"/>
      <c r="IT31" s="74"/>
      <c r="IU31" s="74"/>
      <c r="IV31" s="74"/>
    </row>
    <row r="32" spans="1:256" s="73" customFormat="1" ht="18" customHeight="1">
      <c r="A32" s="44" t="s">
        <v>138</v>
      </c>
      <c r="B32" s="29"/>
      <c r="C32" s="1">
        <v>50</v>
      </c>
      <c r="D32" s="1"/>
      <c r="E32" s="1">
        <v>49</v>
      </c>
      <c r="F32" s="1">
        <v>47</v>
      </c>
      <c r="G32" s="1">
        <v>48</v>
      </c>
      <c r="H32" s="1">
        <v>47</v>
      </c>
      <c r="I32" s="1"/>
      <c r="J32" s="1"/>
      <c r="K32" s="82"/>
      <c r="L32" s="1">
        <v>42</v>
      </c>
      <c r="M32" s="1">
        <v>47</v>
      </c>
      <c r="N32" s="1">
        <v>49</v>
      </c>
      <c r="O32" s="1">
        <v>50</v>
      </c>
      <c r="P32" s="1">
        <v>50</v>
      </c>
      <c r="Q32" s="1">
        <v>48</v>
      </c>
      <c r="R32" s="33">
        <f t="shared" si="2"/>
        <v>11</v>
      </c>
      <c r="S32" s="81">
        <f t="shared" si="3"/>
        <v>95.818181818181813</v>
      </c>
      <c r="T32" s="2" t="s">
        <v>130</v>
      </c>
      <c r="U32" s="1"/>
      <c r="V32" s="1"/>
      <c r="W32" s="1"/>
      <c r="X32" s="1"/>
      <c r="Y32" s="78"/>
      <c r="Z32" s="1"/>
      <c r="AA32"/>
      <c r="AB32"/>
      <c r="AC32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/>
      <c r="EG32" s="74"/>
      <c r="EH32" s="74"/>
      <c r="EI32" s="74"/>
      <c r="EJ32" s="74"/>
      <c r="EK32" s="74"/>
      <c r="EL32" s="74"/>
      <c r="EM32" s="74"/>
      <c r="EN32" s="74"/>
      <c r="EO32" s="74"/>
      <c r="EP32" s="74"/>
      <c r="EQ32" s="74"/>
      <c r="ER32" s="74"/>
      <c r="ES32" s="74"/>
      <c r="ET32" s="74"/>
      <c r="EU32" s="74"/>
      <c r="EV32" s="74"/>
      <c r="EW32" s="74"/>
      <c r="EX32" s="74"/>
      <c r="EY32" s="74"/>
      <c r="EZ32" s="74"/>
      <c r="FA32" s="74"/>
      <c r="FB32" s="74"/>
      <c r="FC32" s="74"/>
      <c r="FD32" s="74"/>
      <c r="FE32" s="74"/>
      <c r="FF32" s="74"/>
      <c r="FG32" s="74"/>
      <c r="FH32" s="74"/>
      <c r="FI32" s="74"/>
      <c r="FJ32" s="74"/>
      <c r="FK32" s="74"/>
      <c r="FL32" s="74"/>
      <c r="FM32" s="74"/>
      <c r="FN32" s="74"/>
      <c r="FO32" s="74"/>
      <c r="FP32" s="74"/>
      <c r="FQ32" s="74"/>
      <c r="FR32" s="74"/>
      <c r="FS32" s="74"/>
      <c r="FT32" s="74"/>
      <c r="FU32" s="74"/>
      <c r="FV32" s="74"/>
      <c r="FW32" s="74"/>
      <c r="FX32" s="74"/>
      <c r="FY32" s="74"/>
      <c r="FZ32" s="74"/>
      <c r="GA32" s="74"/>
      <c r="GB32" s="74"/>
      <c r="GC32" s="74"/>
      <c r="GD32" s="74"/>
      <c r="GE32" s="74"/>
      <c r="GF32" s="74"/>
      <c r="GG32" s="74"/>
      <c r="GH32" s="74"/>
      <c r="GI32" s="74"/>
      <c r="GJ32" s="74"/>
      <c r="GK32" s="74"/>
      <c r="GL32" s="74"/>
      <c r="GM32" s="74"/>
      <c r="GN32" s="74"/>
      <c r="GO32" s="74"/>
      <c r="GP32" s="74"/>
      <c r="GQ32" s="74"/>
      <c r="GR32" s="74"/>
      <c r="GS32" s="74"/>
      <c r="GT32" s="74"/>
      <c r="GU32" s="74"/>
      <c r="GV32" s="74"/>
      <c r="GW32" s="74"/>
      <c r="GX32" s="74"/>
      <c r="GY32" s="74"/>
      <c r="GZ32" s="74"/>
      <c r="HA32" s="74"/>
      <c r="HB32" s="74"/>
      <c r="HC32" s="74"/>
      <c r="HD32" s="74"/>
      <c r="HE32" s="74"/>
      <c r="HF32" s="74"/>
      <c r="HG32" s="74"/>
      <c r="HH32" s="74"/>
      <c r="HI32" s="74"/>
      <c r="HJ32" s="74"/>
      <c r="HK32" s="74"/>
      <c r="HL32" s="74"/>
      <c r="HM32" s="74"/>
      <c r="HN32" s="74"/>
      <c r="HO32" s="74"/>
      <c r="HP32" s="74"/>
      <c r="HQ32" s="74"/>
      <c r="HR32" s="74"/>
      <c r="HS32" s="74"/>
      <c r="HT32" s="74"/>
      <c r="HU32" s="74"/>
      <c r="HV32" s="74"/>
      <c r="HW32" s="74"/>
      <c r="HX32" s="74"/>
      <c r="HY32" s="74"/>
      <c r="HZ32" s="74"/>
      <c r="IA32" s="74"/>
      <c r="IB32" s="74"/>
      <c r="IC32" s="74"/>
      <c r="ID32" s="74"/>
      <c r="IE32" s="74"/>
      <c r="IF32" s="74"/>
      <c r="IG32" s="74"/>
      <c r="IH32" s="74"/>
      <c r="II32" s="74"/>
      <c r="IJ32" s="74"/>
      <c r="IK32" s="74"/>
      <c r="IL32" s="74"/>
      <c r="IM32" s="74"/>
      <c r="IN32" s="74"/>
      <c r="IO32" s="74"/>
      <c r="IP32" s="74"/>
      <c r="IQ32" s="74"/>
      <c r="IR32" s="74"/>
      <c r="IS32" s="74"/>
      <c r="IT32" s="74"/>
      <c r="IU32" s="74"/>
      <c r="IV32" s="74"/>
    </row>
    <row r="33" spans="1:64" s="44" customFormat="1" ht="18" customHeight="1">
      <c r="A33" s="44" t="s">
        <v>137</v>
      </c>
      <c r="B33" s="29" t="s">
        <v>27</v>
      </c>
      <c r="C33" s="1"/>
      <c r="D33" s="51"/>
      <c r="E33" s="1">
        <v>38</v>
      </c>
      <c r="F33" s="1">
        <v>41</v>
      </c>
      <c r="G33" s="1">
        <v>35</v>
      </c>
      <c r="H33" s="1">
        <v>32</v>
      </c>
      <c r="I33" s="1">
        <v>45</v>
      </c>
      <c r="J33" s="1"/>
      <c r="K33" s="82"/>
      <c r="L33" s="1">
        <v>40</v>
      </c>
      <c r="M33" s="1"/>
      <c r="N33" s="1">
        <v>44</v>
      </c>
      <c r="O33" s="1">
        <v>45</v>
      </c>
      <c r="P33" s="1">
        <v>44</v>
      </c>
      <c r="Q33" s="1"/>
      <c r="R33" s="33">
        <f t="shared" si="2"/>
        <v>9</v>
      </c>
      <c r="S33" s="81">
        <f t="shared" si="3"/>
        <v>80.888888888888886</v>
      </c>
      <c r="T33" s="2" t="s">
        <v>130</v>
      </c>
      <c r="U33" s="3"/>
      <c r="V33" s="3"/>
      <c r="W33" s="3"/>
      <c r="X33" s="1"/>
      <c r="Y33" s="76"/>
      <c r="Z33" s="3"/>
      <c r="AA33"/>
      <c r="AB33"/>
      <c r="AC33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</row>
    <row r="34" spans="1:64" s="44" customFormat="1" ht="18" customHeight="1">
      <c r="A34" s="44" t="s">
        <v>192</v>
      </c>
      <c r="B34" s="29"/>
      <c r="C34" s="1">
        <v>28</v>
      </c>
      <c r="D34" s="51"/>
      <c r="E34" s="1"/>
      <c r="F34" s="1"/>
      <c r="G34" s="1"/>
      <c r="H34" s="1"/>
      <c r="I34" s="1"/>
      <c r="J34" s="1"/>
      <c r="K34" s="82"/>
      <c r="L34" s="1"/>
      <c r="M34" s="1"/>
      <c r="N34" s="1"/>
      <c r="O34" s="1"/>
      <c r="P34" s="1"/>
      <c r="Q34" s="1"/>
      <c r="R34" s="33">
        <f t="shared" si="2"/>
        <v>1</v>
      </c>
      <c r="S34" s="81">
        <f t="shared" si="3"/>
        <v>56</v>
      </c>
      <c r="T34" s="2" t="s">
        <v>130</v>
      </c>
      <c r="U34" s="3"/>
      <c r="V34" s="3"/>
      <c r="W34" s="3"/>
      <c r="X34" s="1"/>
      <c r="Y34" s="76"/>
      <c r="Z34" s="3"/>
      <c r="AA34"/>
      <c r="AB34"/>
      <c r="AC3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</row>
    <row r="35" spans="1:64" s="44" customFormat="1" ht="18" customHeight="1">
      <c r="A35" s="44" t="s">
        <v>153</v>
      </c>
      <c r="B35" s="29" t="s">
        <v>27</v>
      </c>
      <c r="C35" s="1"/>
      <c r="D35" s="51">
        <v>38</v>
      </c>
      <c r="E35" s="1">
        <v>36</v>
      </c>
      <c r="F35" s="1">
        <v>44</v>
      </c>
      <c r="G35" s="1">
        <v>43</v>
      </c>
      <c r="H35" s="1">
        <v>47</v>
      </c>
      <c r="I35" s="1">
        <v>41</v>
      </c>
      <c r="J35" s="1"/>
      <c r="K35" s="82"/>
      <c r="L35" s="1">
        <v>45</v>
      </c>
      <c r="M35" s="1"/>
      <c r="N35" s="1">
        <v>39</v>
      </c>
      <c r="O35" s="1"/>
      <c r="P35" s="1">
        <v>45</v>
      </c>
      <c r="Q35" s="1"/>
      <c r="R35" s="33">
        <f t="shared" si="2"/>
        <v>9</v>
      </c>
      <c r="S35" s="81">
        <f t="shared" si="3"/>
        <v>84</v>
      </c>
      <c r="T35" s="2" t="s">
        <v>130</v>
      </c>
      <c r="U35" s="3"/>
      <c r="V35" s="3"/>
      <c r="W35" s="3"/>
      <c r="X35" s="1"/>
      <c r="Y35" s="76"/>
      <c r="Z35" s="3"/>
      <c r="AA35"/>
      <c r="AB35"/>
      <c r="AC35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</row>
    <row r="36" spans="1:64" s="44" customFormat="1" ht="18" customHeight="1">
      <c r="A36" s="44" t="s">
        <v>191</v>
      </c>
      <c r="B36" s="29" t="s">
        <v>27</v>
      </c>
      <c r="C36" s="1">
        <v>48</v>
      </c>
      <c r="D36" s="51">
        <v>50</v>
      </c>
      <c r="E36" s="1">
        <v>46</v>
      </c>
      <c r="F36" s="1">
        <v>45</v>
      </c>
      <c r="G36" s="1">
        <v>41</v>
      </c>
      <c r="H36" s="1">
        <v>44</v>
      </c>
      <c r="I36" s="1">
        <v>45</v>
      </c>
      <c r="J36" s="1"/>
      <c r="K36" s="82">
        <v>47</v>
      </c>
      <c r="L36" s="1">
        <v>47</v>
      </c>
      <c r="M36" s="1"/>
      <c r="N36" s="1">
        <v>38</v>
      </c>
      <c r="O36" s="1">
        <v>43</v>
      </c>
      <c r="P36" s="1">
        <v>42</v>
      </c>
      <c r="Q36" s="1">
        <v>45</v>
      </c>
      <c r="R36" s="33">
        <f t="shared" si="2"/>
        <v>13</v>
      </c>
      <c r="S36" s="81">
        <f t="shared" si="3"/>
        <v>89.384615384615387</v>
      </c>
      <c r="T36" s="2" t="s">
        <v>130</v>
      </c>
      <c r="U36" s="3"/>
      <c r="V36" s="3"/>
      <c r="W36" s="3"/>
      <c r="X36" s="1"/>
      <c r="Y36" s="76"/>
      <c r="Z36" s="3"/>
      <c r="AA36"/>
      <c r="AB36"/>
      <c r="AC36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</row>
    <row r="37" spans="1:64" s="44" customFormat="1" ht="18" customHeight="1">
      <c r="A37" s="44" t="s">
        <v>243</v>
      </c>
      <c r="B37" s="29"/>
      <c r="C37" s="1">
        <v>22</v>
      </c>
      <c r="D37" s="51">
        <v>31</v>
      </c>
      <c r="E37" s="1"/>
      <c r="F37" s="1"/>
      <c r="G37" s="1"/>
      <c r="H37" s="1">
        <v>27</v>
      </c>
      <c r="I37" s="1"/>
      <c r="J37" s="1"/>
      <c r="K37" s="82"/>
      <c r="L37" s="1"/>
      <c r="M37" s="1"/>
      <c r="N37" s="1"/>
      <c r="O37" s="1"/>
      <c r="P37" s="1"/>
      <c r="Q37" s="1"/>
      <c r="R37" s="33">
        <f t="shared" si="2"/>
        <v>3</v>
      </c>
      <c r="S37" s="81">
        <f t="shared" si="3"/>
        <v>53.333333333333336</v>
      </c>
      <c r="T37" s="2" t="s">
        <v>130</v>
      </c>
      <c r="U37" s="3"/>
      <c r="V37" s="3"/>
      <c r="W37" s="3"/>
      <c r="X37" s="1"/>
      <c r="Y37" s="76"/>
      <c r="Z37" s="3"/>
      <c r="AA37"/>
      <c r="AB37"/>
      <c r="AC37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</row>
    <row r="38" spans="1:64" s="44" customFormat="1" ht="18" customHeight="1">
      <c r="A38" s="44" t="s">
        <v>313</v>
      </c>
      <c r="B38" s="29"/>
      <c r="C38" s="1"/>
      <c r="D38" s="51"/>
      <c r="E38" s="1"/>
      <c r="F38" s="1"/>
      <c r="G38" s="1"/>
      <c r="H38" s="1"/>
      <c r="I38" s="1">
        <v>25</v>
      </c>
      <c r="J38" s="1"/>
      <c r="K38" s="82"/>
      <c r="L38" s="1"/>
      <c r="M38" s="1"/>
      <c r="N38" s="1"/>
      <c r="O38" s="1"/>
      <c r="P38" s="1"/>
      <c r="Q38" s="1"/>
      <c r="R38" s="33">
        <f t="shared" si="2"/>
        <v>1</v>
      </c>
      <c r="S38" s="81">
        <f t="shared" si="3"/>
        <v>50</v>
      </c>
      <c r="T38" s="2" t="s">
        <v>130</v>
      </c>
      <c r="U38" s="3"/>
      <c r="V38" s="3"/>
      <c r="W38" s="3"/>
      <c r="X38" s="1"/>
      <c r="Y38" s="76"/>
      <c r="Z38" s="3"/>
      <c r="AA38"/>
      <c r="AB38"/>
      <c r="AC38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</row>
    <row r="39" spans="1:64" s="44" customFormat="1" ht="18" customHeight="1">
      <c r="A39" s="44" t="s">
        <v>136</v>
      </c>
      <c r="B39" s="29"/>
      <c r="C39" s="1">
        <v>29</v>
      </c>
      <c r="D39" s="51">
        <v>35</v>
      </c>
      <c r="E39" s="1">
        <v>38</v>
      </c>
      <c r="F39" s="1">
        <v>37</v>
      </c>
      <c r="G39" s="1">
        <v>37</v>
      </c>
      <c r="H39" s="1">
        <v>37</v>
      </c>
      <c r="I39" s="1">
        <v>42</v>
      </c>
      <c r="J39" s="1"/>
      <c r="K39" s="82">
        <v>34</v>
      </c>
      <c r="L39" s="1">
        <v>42</v>
      </c>
      <c r="M39" s="1">
        <v>34</v>
      </c>
      <c r="N39" s="1">
        <v>39</v>
      </c>
      <c r="O39" s="1">
        <v>36</v>
      </c>
      <c r="P39" s="1">
        <v>43</v>
      </c>
      <c r="Q39" s="1"/>
      <c r="R39" s="33">
        <f t="shared" si="2"/>
        <v>13</v>
      </c>
      <c r="S39" s="81">
        <f t="shared" si="3"/>
        <v>74.307692307692307</v>
      </c>
      <c r="T39" s="2" t="s">
        <v>130</v>
      </c>
      <c r="U39" s="3"/>
      <c r="V39" s="3"/>
      <c r="W39" s="3"/>
      <c r="X39" s="1"/>
      <c r="Y39" s="76"/>
      <c r="Z39" s="3"/>
      <c r="AA39"/>
      <c r="AB39"/>
      <c r="AC39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</row>
    <row r="40" spans="1:64" s="44" customFormat="1" ht="18" customHeight="1">
      <c r="A40" s="44" t="s">
        <v>242</v>
      </c>
      <c r="B40" s="29"/>
      <c r="C40" s="1">
        <v>29</v>
      </c>
      <c r="D40" s="51">
        <v>36</v>
      </c>
      <c r="E40" s="1">
        <v>38</v>
      </c>
      <c r="F40" s="1">
        <v>37</v>
      </c>
      <c r="G40" s="1">
        <v>30</v>
      </c>
      <c r="H40" s="1"/>
      <c r="I40" s="1">
        <v>29</v>
      </c>
      <c r="J40" s="1"/>
      <c r="K40" s="82">
        <v>36</v>
      </c>
      <c r="L40" s="1"/>
      <c r="M40" s="1"/>
      <c r="N40" s="1"/>
      <c r="O40" s="1"/>
      <c r="P40" s="1"/>
      <c r="Q40" s="1"/>
      <c r="R40" s="33">
        <f t="shared" si="2"/>
        <v>7</v>
      </c>
      <c r="S40" s="81">
        <f t="shared" si="3"/>
        <v>67.142857142857139</v>
      </c>
      <c r="T40" s="2" t="s">
        <v>130</v>
      </c>
      <c r="U40" s="3"/>
      <c r="V40" s="3"/>
      <c r="W40" s="3"/>
      <c r="X40" s="1"/>
      <c r="Y40" s="76"/>
      <c r="Z40" s="3"/>
      <c r="AA40"/>
      <c r="AB40"/>
      <c r="AC40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</row>
    <row r="41" spans="1:64" s="44" customFormat="1" ht="18" customHeight="1">
      <c r="A41" s="44" t="s">
        <v>341</v>
      </c>
      <c r="B41" s="29"/>
      <c r="C41" s="1"/>
      <c r="D41" s="51"/>
      <c r="E41" s="1"/>
      <c r="F41" s="1"/>
      <c r="G41" s="1"/>
      <c r="H41" s="1"/>
      <c r="I41" s="1"/>
      <c r="J41" s="1"/>
      <c r="K41" s="82"/>
      <c r="L41" s="1">
        <v>33</v>
      </c>
      <c r="M41" s="1"/>
      <c r="N41" s="1"/>
      <c r="O41" s="1"/>
      <c r="P41" s="1"/>
      <c r="Q41" s="1"/>
      <c r="R41" s="33">
        <f t="shared" si="2"/>
        <v>1</v>
      </c>
      <c r="S41" s="81">
        <f t="shared" si="3"/>
        <v>66</v>
      </c>
      <c r="T41" s="2" t="s">
        <v>130</v>
      </c>
      <c r="U41" s="3"/>
      <c r="V41" s="3"/>
      <c r="W41" s="3"/>
      <c r="X41" s="1"/>
      <c r="Y41" s="76"/>
      <c r="Z41" s="3"/>
      <c r="AA41"/>
      <c r="AB41"/>
      <c r="AC41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</row>
    <row r="42" spans="1:64" s="44" customFormat="1" ht="18" customHeight="1">
      <c r="A42" s="44" t="s">
        <v>135</v>
      </c>
      <c r="B42" s="29" t="s">
        <v>21</v>
      </c>
      <c r="C42" s="1">
        <v>31</v>
      </c>
      <c r="D42" s="1">
        <v>39</v>
      </c>
      <c r="E42" s="1">
        <v>35</v>
      </c>
      <c r="F42" s="1">
        <v>35</v>
      </c>
      <c r="G42" s="1">
        <v>38</v>
      </c>
      <c r="H42" s="1">
        <v>38</v>
      </c>
      <c r="I42" s="1">
        <v>28</v>
      </c>
      <c r="J42" s="1"/>
      <c r="K42" s="82">
        <v>34</v>
      </c>
      <c r="L42" s="1">
        <v>41</v>
      </c>
      <c r="M42" s="1">
        <v>36</v>
      </c>
      <c r="N42" s="1">
        <v>38</v>
      </c>
      <c r="O42" s="1">
        <v>41</v>
      </c>
      <c r="P42" s="1">
        <v>37</v>
      </c>
      <c r="Q42" s="1">
        <v>40</v>
      </c>
      <c r="R42" s="33">
        <f t="shared" si="2"/>
        <v>14</v>
      </c>
      <c r="S42" s="81">
        <f t="shared" si="3"/>
        <v>73</v>
      </c>
      <c r="T42" s="2" t="s">
        <v>130</v>
      </c>
      <c r="U42" s="3"/>
      <c r="V42" s="3"/>
      <c r="W42" s="3"/>
      <c r="X42" s="1"/>
      <c r="Y42" s="76"/>
      <c r="Z42" s="3"/>
      <c r="AA42"/>
      <c r="AB42"/>
      <c r="AC42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</row>
    <row r="43" spans="1:64" s="74" customFormat="1" ht="18" customHeight="1">
      <c r="A43" s="44" t="s">
        <v>193</v>
      </c>
      <c r="B43" s="29"/>
      <c r="C43" s="1">
        <v>41</v>
      </c>
      <c r="D43" s="1"/>
      <c r="E43" s="1"/>
      <c r="F43" s="1"/>
      <c r="G43" s="1">
        <v>39</v>
      </c>
      <c r="H43" s="1"/>
      <c r="I43" s="1"/>
      <c r="J43" s="1"/>
      <c r="K43" s="82"/>
      <c r="L43" s="1"/>
      <c r="M43" s="1"/>
      <c r="N43" s="1"/>
      <c r="O43" s="1"/>
      <c r="P43" s="1"/>
      <c r="Q43" s="1"/>
      <c r="R43" s="33">
        <f t="shared" si="2"/>
        <v>2</v>
      </c>
      <c r="S43" s="81">
        <f t="shared" si="3"/>
        <v>80</v>
      </c>
      <c r="T43" s="2" t="s">
        <v>130</v>
      </c>
      <c r="U43" s="3"/>
      <c r="V43" s="3"/>
      <c r="W43" s="3"/>
      <c r="X43" s="1"/>
      <c r="Y43" s="76"/>
      <c r="Z43" s="3"/>
      <c r="AA43"/>
      <c r="AB43"/>
      <c r="AC43"/>
    </row>
    <row r="44" spans="1:64" s="74" customFormat="1" ht="18" customHeight="1">
      <c r="A44" s="44" t="s">
        <v>292</v>
      </c>
      <c r="B44" s="29"/>
      <c r="C44" s="1"/>
      <c r="D44" s="1"/>
      <c r="E44" s="1"/>
      <c r="F44" s="1"/>
      <c r="G44" s="1">
        <v>45</v>
      </c>
      <c r="H44" s="1"/>
      <c r="I44" s="1"/>
      <c r="J44" s="1"/>
      <c r="K44" s="82">
        <v>44</v>
      </c>
      <c r="L44" s="1"/>
      <c r="M44" s="1"/>
      <c r="N44" s="1"/>
      <c r="O44" s="1"/>
      <c r="P44" s="1"/>
      <c r="Q44" s="1"/>
      <c r="R44" s="33">
        <f t="shared" si="2"/>
        <v>2</v>
      </c>
      <c r="S44" s="81">
        <f t="shared" si="3"/>
        <v>89</v>
      </c>
      <c r="T44" s="2" t="s">
        <v>130</v>
      </c>
      <c r="U44" s="3"/>
      <c r="V44" s="3"/>
      <c r="W44" s="3"/>
      <c r="X44" s="1"/>
      <c r="Y44" s="76"/>
      <c r="Z44" s="3"/>
      <c r="AA44"/>
      <c r="AB44"/>
      <c r="AC44"/>
    </row>
    <row r="45" spans="1:64" s="74" customFormat="1" ht="17.850000000000001" customHeight="1">
      <c r="A45" s="44" t="s">
        <v>134</v>
      </c>
      <c r="B45" s="29" t="s">
        <v>21</v>
      </c>
      <c r="C45" s="1">
        <v>40</v>
      </c>
      <c r="D45" s="1">
        <v>40</v>
      </c>
      <c r="E45" s="1">
        <v>42</v>
      </c>
      <c r="F45" s="1">
        <v>46</v>
      </c>
      <c r="G45" s="1">
        <v>42</v>
      </c>
      <c r="H45" s="1">
        <v>45</v>
      </c>
      <c r="I45" s="1"/>
      <c r="J45" s="1"/>
      <c r="K45" s="82"/>
      <c r="L45" s="1">
        <v>45</v>
      </c>
      <c r="M45" s="1">
        <v>39</v>
      </c>
      <c r="N45" s="1">
        <v>48</v>
      </c>
      <c r="O45" s="1"/>
      <c r="P45" s="1">
        <v>47</v>
      </c>
      <c r="Q45" s="1"/>
      <c r="R45" s="33">
        <f t="shared" si="2"/>
        <v>10</v>
      </c>
      <c r="S45" s="81">
        <f t="shared" si="3"/>
        <v>86.8</v>
      </c>
      <c r="T45" s="2" t="s">
        <v>130</v>
      </c>
      <c r="U45" s="3"/>
      <c r="V45" s="3"/>
      <c r="W45" s="3"/>
      <c r="X45" s="1"/>
      <c r="Y45" s="76"/>
      <c r="Z45" s="3"/>
      <c r="AA45"/>
      <c r="AB45"/>
      <c r="AC45"/>
    </row>
    <row r="46" spans="1:64" s="74" customFormat="1" ht="17.850000000000001" customHeight="1">
      <c r="A46" s="44" t="s">
        <v>342</v>
      </c>
      <c r="B46" s="29"/>
      <c r="C46" s="1"/>
      <c r="D46" s="1"/>
      <c r="E46" s="1"/>
      <c r="F46" s="1"/>
      <c r="G46" s="1"/>
      <c r="H46" s="1"/>
      <c r="I46" s="1"/>
      <c r="J46" s="1"/>
      <c r="K46" s="82"/>
      <c r="L46" s="1">
        <v>48</v>
      </c>
      <c r="M46" s="1"/>
      <c r="N46" s="1"/>
      <c r="O46" s="1"/>
      <c r="P46" s="1"/>
      <c r="Q46" s="1"/>
      <c r="R46" s="33">
        <f t="shared" si="2"/>
        <v>1</v>
      </c>
      <c r="S46" s="81">
        <f t="shared" si="3"/>
        <v>96</v>
      </c>
      <c r="T46" s="2" t="s">
        <v>130</v>
      </c>
      <c r="U46" s="3"/>
      <c r="V46" s="3"/>
      <c r="W46" s="3"/>
      <c r="X46" s="1"/>
      <c r="Y46" s="76"/>
      <c r="Z46" s="3"/>
      <c r="AA46"/>
      <c r="AB46"/>
      <c r="AC46"/>
    </row>
    <row r="47" spans="1:64" s="74" customFormat="1" ht="17.850000000000001" customHeight="1">
      <c r="A47" s="44" t="s">
        <v>343</v>
      </c>
      <c r="B47" s="29"/>
      <c r="C47" s="1"/>
      <c r="D47" s="1"/>
      <c r="E47" s="1"/>
      <c r="F47" s="1"/>
      <c r="G47" s="1"/>
      <c r="H47" s="1"/>
      <c r="I47" s="1"/>
      <c r="J47" s="1"/>
      <c r="K47" s="82"/>
      <c r="L47" s="1">
        <v>42</v>
      </c>
      <c r="M47" s="1"/>
      <c r="N47" s="1"/>
      <c r="O47" s="1"/>
      <c r="P47" s="1"/>
      <c r="Q47" s="1"/>
      <c r="R47" s="33">
        <f t="shared" ref="R47:R49" si="6">COUNT(C47,D47,E47,F47,G47,H47,I47,K47,L47,M47,N47,O47,P47,Q47)</f>
        <v>1</v>
      </c>
      <c r="S47" s="81">
        <f t="shared" ref="S47:S49" si="7">AVERAGE(C47:Q47)*2</f>
        <v>84</v>
      </c>
      <c r="T47" s="2" t="s">
        <v>130</v>
      </c>
      <c r="U47" s="3"/>
      <c r="V47" s="3"/>
      <c r="W47" s="3"/>
      <c r="X47" s="1"/>
      <c r="Y47" s="76"/>
      <c r="Z47" s="3"/>
      <c r="AA47"/>
      <c r="AB47"/>
      <c r="AC47"/>
    </row>
    <row r="48" spans="1:64" s="74" customFormat="1" ht="17.850000000000001" customHeight="1">
      <c r="A48" s="44" t="s">
        <v>353</v>
      </c>
      <c r="B48" s="29"/>
      <c r="C48" s="1"/>
      <c r="D48" s="1"/>
      <c r="E48" s="1"/>
      <c r="F48" s="1"/>
      <c r="G48" s="1"/>
      <c r="H48" s="1"/>
      <c r="I48" s="1"/>
      <c r="J48" s="1"/>
      <c r="K48" s="82"/>
      <c r="L48" s="1"/>
      <c r="M48" s="1"/>
      <c r="N48" s="1"/>
      <c r="O48" s="1"/>
      <c r="P48" s="1">
        <v>46</v>
      </c>
      <c r="Q48" s="1"/>
      <c r="R48" s="33">
        <f t="shared" si="6"/>
        <v>1</v>
      </c>
      <c r="S48" s="81">
        <f t="shared" si="7"/>
        <v>92</v>
      </c>
      <c r="T48" s="2" t="s">
        <v>130</v>
      </c>
      <c r="U48" s="3"/>
      <c r="V48" s="3"/>
      <c r="W48" s="3"/>
      <c r="X48" s="1"/>
      <c r="Y48" s="76"/>
      <c r="Z48" s="3"/>
      <c r="AA48"/>
      <c r="AB48"/>
      <c r="AC48"/>
    </row>
    <row r="49" spans="1:256" s="74" customFormat="1" ht="17.850000000000001" customHeight="1">
      <c r="A49" s="44" t="s">
        <v>133</v>
      </c>
      <c r="B49" s="29"/>
      <c r="C49" s="1">
        <v>46</v>
      </c>
      <c r="D49" s="1">
        <v>48</v>
      </c>
      <c r="E49" s="1">
        <v>46</v>
      </c>
      <c r="F49" s="1">
        <v>47</v>
      </c>
      <c r="G49" s="1">
        <v>49</v>
      </c>
      <c r="H49" s="1">
        <v>47</v>
      </c>
      <c r="I49" s="1">
        <v>47</v>
      </c>
      <c r="J49" s="1"/>
      <c r="K49" s="82">
        <v>45</v>
      </c>
      <c r="L49" s="1">
        <v>46</v>
      </c>
      <c r="M49" s="1">
        <v>47</v>
      </c>
      <c r="N49" s="1">
        <v>44</v>
      </c>
      <c r="O49" s="1">
        <v>49</v>
      </c>
      <c r="P49" s="1">
        <v>46</v>
      </c>
      <c r="Q49" s="1">
        <v>49</v>
      </c>
      <c r="R49" s="33">
        <f t="shared" si="6"/>
        <v>14</v>
      </c>
      <c r="S49" s="81">
        <f t="shared" si="7"/>
        <v>93.714285714285708</v>
      </c>
      <c r="T49" s="2" t="s">
        <v>130</v>
      </c>
      <c r="U49" s="3"/>
      <c r="V49" s="3"/>
      <c r="W49" s="3"/>
      <c r="X49" s="1"/>
      <c r="Y49" s="76"/>
      <c r="Z49" s="3"/>
      <c r="AA49"/>
      <c r="AB49"/>
      <c r="AC49"/>
    </row>
    <row r="50" spans="1:256" s="74" customFormat="1" ht="17.850000000000001" customHeight="1">
      <c r="A50" s="44" t="s">
        <v>291</v>
      </c>
      <c r="B50" s="29"/>
      <c r="C50" s="1"/>
      <c r="D50" s="1"/>
      <c r="E50" s="1"/>
      <c r="F50" s="1"/>
      <c r="G50" s="1">
        <v>49</v>
      </c>
      <c r="H50" s="1">
        <v>46</v>
      </c>
      <c r="I50" s="1">
        <v>47</v>
      </c>
      <c r="J50" s="1"/>
      <c r="K50" s="82">
        <v>41</v>
      </c>
      <c r="L50" s="1">
        <v>47</v>
      </c>
      <c r="M50" s="1"/>
      <c r="N50" s="1">
        <v>48</v>
      </c>
      <c r="O50" s="1"/>
      <c r="P50" s="1"/>
      <c r="Q50" s="1">
        <v>47</v>
      </c>
      <c r="R50" s="33">
        <f t="shared" si="2"/>
        <v>7</v>
      </c>
      <c r="S50" s="81">
        <f t="shared" si="3"/>
        <v>92.857142857142861</v>
      </c>
      <c r="T50" s="2" t="s">
        <v>130</v>
      </c>
      <c r="U50" s="3"/>
      <c r="V50" s="3"/>
      <c r="W50" s="3"/>
      <c r="X50" s="1"/>
      <c r="Y50" s="76"/>
      <c r="Z50" s="3"/>
      <c r="AA50"/>
      <c r="AB50"/>
      <c r="AC50"/>
    </row>
    <row r="51" spans="1:256" s="74" customFormat="1" ht="17.850000000000001" customHeight="1">
      <c r="A51" s="44" t="s">
        <v>132</v>
      </c>
      <c r="B51" s="29" t="s">
        <v>27</v>
      </c>
      <c r="C51" s="1">
        <v>39</v>
      </c>
      <c r="D51" s="1">
        <v>45</v>
      </c>
      <c r="E51" s="1">
        <v>45</v>
      </c>
      <c r="F51" s="1">
        <v>43</v>
      </c>
      <c r="G51" s="1"/>
      <c r="H51" s="1">
        <v>45</v>
      </c>
      <c r="I51" s="1">
        <v>44</v>
      </c>
      <c r="J51" s="1"/>
      <c r="K51" s="82">
        <v>47</v>
      </c>
      <c r="L51" s="1">
        <v>48</v>
      </c>
      <c r="M51" s="1">
        <v>48</v>
      </c>
      <c r="N51" s="1">
        <v>41</v>
      </c>
      <c r="O51" s="1">
        <v>48</v>
      </c>
      <c r="P51" s="1">
        <v>42</v>
      </c>
      <c r="Q51" s="1">
        <v>44</v>
      </c>
      <c r="R51" s="33">
        <f t="shared" si="2"/>
        <v>13</v>
      </c>
      <c r="S51" s="81">
        <f t="shared" si="3"/>
        <v>89.07692307692308</v>
      </c>
      <c r="T51" s="2" t="s">
        <v>130</v>
      </c>
      <c r="U51" s="3"/>
      <c r="V51" s="3"/>
      <c r="W51" s="3"/>
      <c r="X51" s="1"/>
      <c r="Y51" s="76"/>
      <c r="Z51" s="3"/>
      <c r="AA51"/>
      <c r="AB51"/>
      <c r="AC51"/>
    </row>
    <row r="52" spans="1:256" s="74" customFormat="1" ht="17.850000000000001" customHeight="1">
      <c r="A52" s="44" t="s">
        <v>293</v>
      </c>
      <c r="B52" s="29"/>
      <c r="C52" s="1"/>
      <c r="D52" s="1"/>
      <c r="E52" s="1"/>
      <c r="F52" s="1"/>
      <c r="G52" s="1">
        <v>38</v>
      </c>
      <c r="H52" s="1">
        <v>38</v>
      </c>
      <c r="I52" s="1">
        <v>39</v>
      </c>
      <c r="J52" s="1"/>
      <c r="K52" s="82">
        <v>44</v>
      </c>
      <c r="L52" s="1">
        <v>42</v>
      </c>
      <c r="M52" s="1">
        <v>43</v>
      </c>
      <c r="N52" s="1">
        <v>44</v>
      </c>
      <c r="O52" s="1"/>
      <c r="P52" s="1">
        <v>46</v>
      </c>
      <c r="Q52" s="1">
        <v>41</v>
      </c>
      <c r="R52" s="33">
        <f t="shared" si="2"/>
        <v>9</v>
      </c>
      <c r="S52" s="81">
        <f t="shared" si="3"/>
        <v>83.333333333333329</v>
      </c>
      <c r="T52" s="2" t="s">
        <v>130</v>
      </c>
      <c r="U52" s="3"/>
      <c r="V52" s="3"/>
      <c r="W52" s="3"/>
      <c r="X52" s="1"/>
      <c r="Y52" s="76"/>
      <c r="Z52" s="3"/>
      <c r="AA52"/>
      <c r="AB52"/>
      <c r="AC52"/>
    </row>
    <row r="53" spans="1:256" s="74" customFormat="1" ht="17.850000000000001" customHeight="1">
      <c r="A53" s="44" t="s">
        <v>131</v>
      </c>
      <c r="B53" s="29" t="s">
        <v>21</v>
      </c>
      <c r="C53" s="1"/>
      <c r="D53" s="1">
        <v>43</v>
      </c>
      <c r="E53" s="1">
        <v>40</v>
      </c>
      <c r="F53" s="1">
        <v>38</v>
      </c>
      <c r="G53" s="1">
        <v>44</v>
      </c>
      <c r="H53" s="1">
        <v>42</v>
      </c>
      <c r="I53" s="1">
        <v>42</v>
      </c>
      <c r="J53" s="1"/>
      <c r="K53" s="82">
        <v>38</v>
      </c>
      <c r="L53" s="1">
        <v>47</v>
      </c>
      <c r="M53" s="1">
        <v>48</v>
      </c>
      <c r="N53" s="1">
        <v>42</v>
      </c>
      <c r="O53" s="1">
        <v>43</v>
      </c>
      <c r="P53" s="1">
        <v>43</v>
      </c>
      <c r="Q53" s="1">
        <v>45</v>
      </c>
      <c r="R53" s="33">
        <f t="shared" si="2"/>
        <v>13</v>
      </c>
      <c r="S53" s="81">
        <f t="shared" si="3"/>
        <v>85.384615384615387</v>
      </c>
      <c r="T53" s="2" t="s">
        <v>130</v>
      </c>
      <c r="U53" s="3"/>
      <c r="V53" s="3"/>
      <c r="W53" s="3"/>
      <c r="X53" s="1"/>
      <c r="Y53" s="76"/>
      <c r="Z53" s="3"/>
      <c r="AA53"/>
      <c r="AB53"/>
      <c r="AC53"/>
    </row>
    <row r="54" spans="1:256" s="74" customFormat="1" ht="17.850000000000001" customHeight="1">
      <c r="A54" s="44"/>
      <c r="B54" s="29"/>
      <c r="C54" s="1"/>
      <c r="D54" s="1"/>
      <c r="E54" s="1"/>
      <c r="F54" s="1"/>
      <c r="G54" s="1"/>
      <c r="H54" s="1"/>
      <c r="I54" s="1"/>
      <c r="J54" s="1"/>
      <c r="K54" s="82"/>
      <c r="L54" s="1"/>
      <c r="M54" s="1"/>
      <c r="N54" s="1"/>
      <c r="O54" s="1"/>
      <c r="P54" s="1"/>
      <c r="Q54" s="1"/>
      <c r="R54" s="33"/>
      <c r="S54" s="81"/>
      <c r="T54" s="2"/>
      <c r="U54" s="58"/>
      <c r="V54" s="58"/>
      <c r="W54" s="58"/>
      <c r="X54" s="13"/>
      <c r="Y54" s="80"/>
      <c r="Z54" s="58"/>
      <c r="AA54"/>
      <c r="AB54"/>
      <c r="AC54"/>
    </row>
    <row r="55" spans="1:256" s="73" customFormat="1" ht="18" customHeight="1">
      <c r="A55" s="44" t="s">
        <v>36</v>
      </c>
      <c r="B55" s="29"/>
      <c r="C55" s="1">
        <f t="shared" ref="C55:R55" si="8">COUNT(C4:C53)</f>
        <v>24</v>
      </c>
      <c r="D55" s="1">
        <f t="shared" si="8"/>
        <v>26</v>
      </c>
      <c r="E55" s="1">
        <f t="shared" si="8"/>
        <v>22</v>
      </c>
      <c r="F55" s="1">
        <f t="shared" si="8"/>
        <v>22</v>
      </c>
      <c r="G55" s="1">
        <f t="shared" si="8"/>
        <v>23</v>
      </c>
      <c r="H55" s="1">
        <f t="shared" si="8"/>
        <v>29</v>
      </c>
      <c r="I55" s="1">
        <f t="shared" si="8"/>
        <v>27</v>
      </c>
      <c r="J55" s="1">
        <f t="shared" si="8"/>
        <v>0</v>
      </c>
      <c r="K55" s="1">
        <f t="shared" si="8"/>
        <v>19</v>
      </c>
      <c r="L55" s="1">
        <f t="shared" si="8"/>
        <v>26</v>
      </c>
      <c r="M55" s="1">
        <f t="shared" si="8"/>
        <v>17</v>
      </c>
      <c r="N55" s="1">
        <f t="shared" si="8"/>
        <v>21</v>
      </c>
      <c r="O55" s="1">
        <f t="shared" si="8"/>
        <v>18</v>
      </c>
      <c r="P55" s="1">
        <f t="shared" si="8"/>
        <v>24</v>
      </c>
      <c r="Q55" s="1">
        <f t="shared" si="8"/>
        <v>19</v>
      </c>
      <c r="R55" s="1">
        <f t="shared" si="8"/>
        <v>50</v>
      </c>
      <c r="S55" s="1"/>
      <c r="T55" s="2"/>
      <c r="U55" s="79"/>
      <c r="V55" s="1"/>
      <c r="W55" s="1"/>
      <c r="X55" s="1"/>
      <c r="Y55" s="78"/>
      <c r="Z55" s="1"/>
      <c r="AA55"/>
      <c r="AB55"/>
      <c r="AC55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/>
      <c r="EG55" s="74"/>
      <c r="EH55" s="74"/>
      <c r="EI55" s="74"/>
      <c r="EJ55" s="74"/>
      <c r="EK55" s="74"/>
      <c r="EL55" s="74"/>
      <c r="EM55" s="74"/>
      <c r="EN55" s="74"/>
      <c r="EO55" s="74"/>
      <c r="EP55" s="74"/>
      <c r="EQ55" s="74"/>
      <c r="ER55" s="74"/>
      <c r="ES55" s="74"/>
      <c r="ET55" s="74"/>
      <c r="EU55" s="74"/>
      <c r="EV55" s="74"/>
      <c r="EW55" s="74"/>
      <c r="EX55" s="74"/>
      <c r="EY55" s="74"/>
      <c r="EZ55" s="74"/>
      <c r="FA55" s="74"/>
      <c r="FB55" s="74"/>
      <c r="FC55" s="74"/>
      <c r="FD55" s="74"/>
      <c r="FE55" s="74"/>
      <c r="FF55" s="74"/>
      <c r="FG55" s="74"/>
      <c r="FH55" s="74"/>
      <c r="FI55" s="74"/>
      <c r="FJ55" s="74"/>
      <c r="FK55" s="74"/>
      <c r="FL55" s="74"/>
      <c r="FM55" s="74"/>
      <c r="FN55" s="74"/>
      <c r="FO55" s="74"/>
      <c r="FP55" s="74"/>
      <c r="FQ55" s="74"/>
      <c r="FR55" s="74"/>
      <c r="FS55" s="74"/>
      <c r="FT55" s="74"/>
      <c r="FU55" s="74"/>
      <c r="FV55" s="74"/>
      <c r="FW55" s="74"/>
      <c r="FX55" s="74"/>
      <c r="FY55" s="74"/>
      <c r="FZ55" s="74"/>
      <c r="GA55" s="74"/>
      <c r="GB55" s="74"/>
      <c r="GC55" s="74"/>
      <c r="GD55" s="74"/>
      <c r="GE55" s="74"/>
      <c r="GF55" s="74"/>
      <c r="GG55" s="74"/>
      <c r="GH55" s="74"/>
      <c r="GI55" s="74"/>
      <c r="GJ55" s="74"/>
      <c r="GK55" s="74"/>
      <c r="GL55" s="74"/>
      <c r="GM55" s="74"/>
      <c r="GN55" s="74"/>
      <c r="GO55" s="74"/>
      <c r="GP55" s="74"/>
      <c r="GQ55" s="74"/>
      <c r="GR55" s="74"/>
      <c r="GS55" s="74"/>
      <c r="GT55" s="74"/>
      <c r="GU55" s="74"/>
      <c r="GV55" s="74"/>
      <c r="GW55" s="74"/>
      <c r="GX55" s="74"/>
      <c r="GY55" s="74"/>
      <c r="GZ55" s="74"/>
      <c r="HA55" s="74"/>
      <c r="HB55" s="74"/>
      <c r="HC55" s="74"/>
      <c r="HD55" s="74"/>
      <c r="HE55" s="74"/>
      <c r="HF55" s="74"/>
      <c r="HG55" s="74"/>
      <c r="HH55" s="74"/>
      <c r="HI55" s="74"/>
      <c r="HJ55" s="74"/>
      <c r="HK55" s="74"/>
      <c r="HL55" s="74"/>
      <c r="HM55" s="74"/>
      <c r="HN55" s="74"/>
      <c r="HO55" s="74"/>
      <c r="HP55" s="74"/>
      <c r="HQ55" s="74"/>
      <c r="HR55" s="74"/>
      <c r="HS55" s="74"/>
      <c r="HT55" s="74"/>
      <c r="HU55" s="74"/>
      <c r="HV55" s="74"/>
      <c r="HW55" s="74"/>
      <c r="HX55" s="74"/>
      <c r="HY55" s="74"/>
      <c r="HZ55" s="74"/>
      <c r="IA55" s="74"/>
      <c r="IB55" s="74"/>
      <c r="IC55" s="74"/>
      <c r="ID55" s="74"/>
      <c r="IE55" s="74"/>
      <c r="IF55" s="74"/>
      <c r="IG55" s="74"/>
      <c r="IH55" s="74"/>
      <c r="II55" s="74"/>
      <c r="IJ55" s="74"/>
      <c r="IK55" s="74"/>
      <c r="IL55" s="74"/>
      <c r="IM55" s="74"/>
      <c r="IN55" s="74"/>
      <c r="IO55" s="74"/>
      <c r="IP55" s="74"/>
      <c r="IQ55" s="74"/>
      <c r="IR55" s="74"/>
      <c r="IS55" s="74"/>
      <c r="IT55" s="74"/>
      <c r="IU55" s="74"/>
      <c r="IV55" s="74"/>
    </row>
    <row r="56" spans="1:256" s="73" customFormat="1" ht="18" customHeight="1">
      <c r="A56" s="44"/>
      <c r="B56" s="2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"/>
      <c r="U56" s="77"/>
      <c r="V56" s="3"/>
      <c r="W56" s="3"/>
      <c r="X56" s="3"/>
      <c r="Y56" s="76"/>
      <c r="Z56" s="3"/>
      <c r="AA56"/>
      <c r="AB56"/>
      <c r="AC56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/>
      <c r="EG56" s="74"/>
      <c r="EH56" s="74"/>
      <c r="EI56" s="74"/>
      <c r="EJ56" s="74"/>
      <c r="EK56" s="74"/>
      <c r="EL56" s="74"/>
      <c r="EM56" s="74"/>
      <c r="EN56" s="74"/>
      <c r="EO56" s="74"/>
      <c r="EP56" s="74"/>
      <c r="EQ56" s="74"/>
      <c r="ER56" s="74"/>
      <c r="ES56" s="74"/>
      <c r="ET56" s="74"/>
      <c r="EU56" s="74"/>
      <c r="EV56" s="74"/>
      <c r="EW56" s="74"/>
      <c r="EX56" s="74"/>
      <c r="EY56" s="74"/>
      <c r="EZ56" s="74"/>
      <c r="FA56" s="74"/>
      <c r="FB56" s="74"/>
      <c r="FC56" s="74"/>
      <c r="FD56" s="74"/>
      <c r="FE56" s="74"/>
      <c r="FF56" s="74"/>
      <c r="FG56" s="74"/>
      <c r="FH56" s="74"/>
      <c r="FI56" s="74"/>
      <c r="FJ56" s="74"/>
      <c r="FK56" s="74"/>
      <c r="FL56" s="74"/>
      <c r="FM56" s="74"/>
      <c r="FN56" s="74"/>
      <c r="FO56" s="74"/>
      <c r="FP56" s="74"/>
      <c r="FQ56" s="74"/>
      <c r="FR56" s="74"/>
      <c r="FS56" s="74"/>
      <c r="FT56" s="74"/>
      <c r="FU56" s="74"/>
      <c r="FV56" s="74"/>
      <c r="FW56" s="74"/>
      <c r="FX56" s="74"/>
      <c r="FY56" s="74"/>
      <c r="FZ56" s="74"/>
      <c r="GA56" s="74"/>
      <c r="GB56" s="74"/>
      <c r="GC56" s="74"/>
      <c r="GD56" s="74"/>
      <c r="GE56" s="74"/>
      <c r="GF56" s="74"/>
      <c r="GG56" s="74"/>
      <c r="GH56" s="74"/>
      <c r="GI56" s="74"/>
      <c r="GJ56" s="74"/>
      <c r="GK56" s="74"/>
      <c r="GL56" s="74"/>
      <c r="GM56" s="74"/>
      <c r="GN56" s="74"/>
      <c r="GO56" s="74"/>
      <c r="GP56" s="74"/>
      <c r="GQ56" s="74"/>
      <c r="GR56" s="74"/>
      <c r="GS56" s="74"/>
      <c r="GT56" s="74"/>
      <c r="GU56" s="74"/>
      <c r="GV56" s="74"/>
      <c r="GW56" s="74"/>
      <c r="GX56" s="74"/>
      <c r="GY56" s="74"/>
      <c r="GZ56" s="74"/>
      <c r="HA56" s="74"/>
      <c r="HB56" s="74"/>
      <c r="HC56" s="74"/>
      <c r="HD56" s="74"/>
      <c r="HE56" s="74"/>
      <c r="HF56" s="74"/>
      <c r="HG56" s="74"/>
      <c r="HH56" s="74"/>
      <c r="HI56" s="74"/>
      <c r="HJ56" s="74"/>
      <c r="HK56" s="74"/>
      <c r="HL56" s="74"/>
      <c r="HM56" s="74"/>
      <c r="HN56" s="74"/>
      <c r="HO56" s="74"/>
      <c r="HP56" s="74"/>
      <c r="HQ56" s="74"/>
      <c r="HR56" s="74"/>
      <c r="HS56" s="74"/>
      <c r="HT56" s="74"/>
      <c r="HU56" s="74"/>
      <c r="HV56" s="74"/>
      <c r="HW56" s="74"/>
      <c r="HX56" s="74"/>
      <c r="HY56" s="74"/>
      <c r="HZ56" s="74"/>
      <c r="IA56" s="74"/>
      <c r="IB56" s="74"/>
      <c r="IC56" s="74"/>
      <c r="ID56" s="74"/>
      <c r="IE56" s="74"/>
      <c r="IF56" s="74"/>
      <c r="IG56" s="74"/>
      <c r="IH56" s="74"/>
      <c r="II56" s="74"/>
      <c r="IJ56" s="74"/>
      <c r="IK56" s="74"/>
      <c r="IL56" s="74"/>
      <c r="IM56" s="74"/>
      <c r="IN56" s="74"/>
      <c r="IO56" s="74"/>
      <c r="IP56" s="74"/>
      <c r="IQ56" s="74"/>
      <c r="IR56" s="74"/>
      <c r="IS56" s="74"/>
      <c r="IT56" s="74"/>
      <c r="IU56" s="74"/>
      <c r="IV56" s="74"/>
    </row>
    <row r="57" spans="1:256" s="73" customFormat="1" ht="18" customHeight="1">
      <c r="A57" s="44" t="s">
        <v>37</v>
      </c>
      <c r="B57" s="29"/>
      <c r="C57" s="1">
        <f t="shared" ref="C57:Q57" si="9">C55*2</f>
        <v>48</v>
      </c>
      <c r="D57" s="1">
        <f t="shared" si="9"/>
        <v>52</v>
      </c>
      <c r="E57" s="1">
        <f t="shared" si="9"/>
        <v>44</v>
      </c>
      <c r="F57" s="1">
        <f t="shared" si="9"/>
        <v>44</v>
      </c>
      <c r="G57" s="1">
        <f t="shared" si="9"/>
        <v>46</v>
      </c>
      <c r="H57" s="1">
        <f t="shared" si="9"/>
        <v>58</v>
      </c>
      <c r="I57" s="1">
        <f t="shared" si="9"/>
        <v>54</v>
      </c>
      <c r="J57" s="1">
        <f t="shared" si="9"/>
        <v>0</v>
      </c>
      <c r="K57" s="1">
        <f t="shared" si="9"/>
        <v>38</v>
      </c>
      <c r="L57" s="1">
        <f t="shared" si="9"/>
        <v>52</v>
      </c>
      <c r="M57" s="1">
        <f t="shared" si="9"/>
        <v>34</v>
      </c>
      <c r="N57" s="1">
        <f t="shared" si="9"/>
        <v>42</v>
      </c>
      <c r="O57" s="1">
        <f t="shared" si="9"/>
        <v>36</v>
      </c>
      <c r="P57" s="1">
        <f t="shared" si="9"/>
        <v>48</v>
      </c>
      <c r="Q57" s="1">
        <f t="shared" si="9"/>
        <v>38</v>
      </c>
      <c r="R57" s="1"/>
      <c r="S57" s="1"/>
      <c r="T57" s="2"/>
      <c r="U57" s="77"/>
      <c r="V57" s="3"/>
      <c r="W57" s="3"/>
      <c r="X57" s="3"/>
      <c r="Y57" s="76"/>
      <c r="Z57" s="3"/>
      <c r="AA57"/>
      <c r="AB57"/>
      <c r="AC57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74"/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/>
      <c r="EG57" s="74"/>
      <c r="EH57" s="74"/>
      <c r="EI57" s="74"/>
      <c r="EJ57" s="74"/>
      <c r="EK57" s="74"/>
      <c r="EL57" s="74"/>
      <c r="EM57" s="74"/>
      <c r="EN57" s="74"/>
      <c r="EO57" s="74"/>
      <c r="EP57" s="74"/>
      <c r="EQ57" s="74"/>
      <c r="ER57" s="74"/>
      <c r="ES57" s="74"/>
      <c r="ET57" s="74"/>
      <c r="EU57" s="74"/>
      <c r="EV57" s="74"/>
      <c r="EW57" s="74"/>
      <c r="EX57" s="74"/>
      <c r="EY57" s="74"/>
      <c r="EZ57" s="74"/>
      <c r="FA57" s="74"/>
      <c r="FB57" s="74"/>
      <c r="FC57" s="74"/>
      <c r="FD57" s="74"/>
      <c r="FE57" s="74"/>
      <c r="FF57" s="74"/>
      <c r="FG57" s="74"/>
      <c r="FH57" s="74"/>
      <c r="FI57" s="74"/>
      <c r="FJ57" s="74"/>
      <c r="FK57" s="74"/>
      <c r="FL57" s="74"/>
      <c r="FM57" s="74"/>
      <c r="FN57" s="74"/>
      <c r="FO57" s="74"/>
      <c r="FP57" s="74"/>
      <c r="FQ57" s="74"/>
      <c r="FR57" s="74"/>
      <c r="FS57" s="74"/>
      <c r="FT57" s="74"/>
      <c r="FU57" s="74"/>
      <c r="FV57" s="74"/>
      <c r="FW57" s="74"/>
      <c r="FX57" s="74"/>
      <c r="FY57" s="74"/>
      <c r="FZ57" s="74"/>
      <c r="GA57" s="74"/>
      <c r="GB57" s="74"/>
      <c r="GC57" s="74"/>
      <c r="GD57" s="74"/>
      <c r="GE57" s="74"/>
      <c r="GF57" s="74"/>
      <c r="GG57" s="74"/>
      <c r="GH57" s="74"/>
      <c r="GI57" s="74"/>
      <c r="GJ57" s="74"/>
      <c r="GK57" s="74"/>
      <c r="GL57" s="74"/>
      <c r="GM57" s="74"/>
      <c r="GN57" s="74"/>
      <c r="GO57" s="74"/>
      <c r="GP57" s="74"/>
      <c r="GQ57" s="74"/>
      <c r="GR57" s="74"/>
      <c r="GS57" s="74"/>
      <c r="GT57" s="74"/>
      <c r="GU57" s="74"/>
      <c r="GV57" s="74"/>
      <c r="GW57" s="74"/>
      <c r="GX57" s="74"/>
      <c r="GY57" s="74"/>
      <c r="GZ57" s="74"/>
      <c r="HA57" s="74"/>
      <c r="HB57" s="74"/>
      <c r="HC57" s="74"/>
      <c r="HD57" s="74"/>
      <c r="HE57" s="74"/>
      <c r="HF57" s="74"/>
      <c r="HG57" s="74"/>
      <c r="HH57" s="74"/>
      <c r="HI57" s="74"/>
      <c r="HJ57" s="74"/>
      <c r="HK57" s="74"/>
      <c r="HL57" s="74"/>
      <c r="HM57" s="74"/>
      <c r="HN57" s="74"/>
      <c r="HO57" s="74"/>
      <c r="HP57" s="74"/>
      <c r="HQ57" s="74"/>
      <c r="HR57" s="74"/>
      <c r="HS57" s="74"/>
      <c r="HT57" s="74"/>
      <c r="HU57" s="74"/>
      <c r="HV57" s="74"/>
      <c r="HW57" s="74"/>
      <c r="HX57" s="74"/>
      <c r="HY57" s="74"/>
      <c r="HZ57" s="74"/>
      <c r="IA57" s="74"/>
      <c r="IB57" s="74"/>
      <c r="IC57" s="74"/>
      <c r="ID57" s="74"/>
      <c r="IE57" s="74"/>
      <c r="IF57" s="74"/>
      <c r="IG57" s="74"/>
      <c r="IH57" s="74"/>
      <c r="II57" s="74"/>
      <c r="IJ57" s="74"/>
      <c r="IK57" s="74"/>
      <c r="IL57" s="74"/>
      <c r="IM57" s="74"/>
      <c r="IN57" s="74"/>
      <c r="IO57" s="74"/>
      <c r="IP57" s="74"/>
      <c r="IQ57" s="74"/>
      <c r="IR57" s="74"/>
      <c r="IS57" s="74"/>
      <c r="IT57" s="74"/>
      <c r="IU57" s="74"/>
      <c r="IV57" s="74"/>
    </row>
    <row r="58" spans="1:256" ht="18" customHeight="1">
      <c r="A58" s="27"/>
      <c r="B58" s="2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2"/>
      <c r="U58" s="72"/>
      <c r="V58" s="19"/>
      <c r="W58" s="19"/>
      <c r="X58" s="19"/>
      <c r="Y58" s="68"/>
      <c r="Z58" s="19"/>
    </row>
    <row r="59" spans="1:256" ht="18" customHeight="1">
      <c r="A59" s="27"/>
      <c r="B59" s="2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"/>
      <c r="U59" s="72"/>
      <c r="V59" s="19"/>
      <c r="W59" s="19"/>
      <c r="X59" s="19"/>
      <c r="Y59" s="68"/>
      <c r="Z59" s="19"/>
    </row>
    <row r="60" spans="1:256" ht="18" customHeight="1">
      <c r="A60" s="27"/>
      <c r="B60" s="2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2"/>
      <c r="U60" s="71"/>
      <c r="V60" s="22"/>
      <c r="W60" s="22"/>
      <c r="X60" s="22"/>
      <c r="Y60" s="69"/>
      <c r="Z60" s="22"/>
    </row>
    <row r="61" spans="1:256" ht="18" customHeight="1">
      <c r="A61" s="27"/>
      <c r="B61" s="2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"/>
      <c r="U61" s="72"/>
      <c r="V61" s="19"/>
      <c r="W61" s="19"/>
      <c r="X61" s="19"/>
      <c r="Y61" s="68"/>
      <c r="Z61" s="19"/>
    </row>
    <row r="62" spans="1:256" ht="18" customHeight="1">
      <c r="A62" s="27"/>
      <c r="B62" s="2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"/>
      <c r="U62" s="71"/>
      <c r="V62" s="22"/>
      <c r="W62" s="22"/>
      <c r="X62" s="22"/>
      <c r="Y62" s="69"/>
      <c r="Z62" s="22"/>
    </row>
    <row r="63" spans="1:256" ht="18" customHeight="1">
      <c r="A63" s="27"/>
      <c r="B63" s="2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"/>
      <c r="U63" s="72"/>
      <c r="V63" s="19"/>
      <c r="W63" s="19"/>
      <c r="X63" s="19"/>
      <c r="Y63" s="68"/>
      <c r="Z63" s="19"/>
    </row>
    <row r="64" spans="1:256" ht="18" customHeight="1">
      <c r="A64" s="27"/>
      <c r="B64" s="2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2"/>
      <c r="U64" s="71"/>
      <c r="V64" s="22"/>
      <c r="W64" s="22"/>
      <c r="X64" s="22"/>
      <c r="Y64" s="69"/>
      <c r="Z64" s="22"/>
    </row>
    <row r="65" spans="1:26" ht="18" customHeight="1">
      <c r="A65" s="27"/>
      <c r="B65" s="2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2"/>
      <c r="U65" s="72"/>
      <c r="V65" s="19"/>
      <c r="W65" s="19"/>
      <c r="X65" s="19"/>
      <c r="Y65" s="68"/>
      <c r="Z65" s="19"/>
    </row>
    <row r="66" spans="1:26" ht="18" customHeight="1">
      <c r="A66" s="27"/>
      <c r="B66" s="2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"/>
      <c r="U66" s="71"/>
      <c r="V66" s="22"/>
      <c r="W66" s="22"/>
      <c r="X66" s="22"/>
      <c r="Y66" s="69"/>
      <c r="Z66" s="22"/>
    </row>
    <row r="67" spans="1:26" ht="18" customHeight="1">
      <c r="A67" s="27"/>
      <c r="B67" s="2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2"/>
      <c r="U67" s="72"/>
      <c r="V67" s="19"/>
      <c r="W67" s="19"/>
      <c r="X67" s="19"/>
      <c r="Y67" s="68"/>
      <c r="Z67" s="19"/>
    </row>
    <row r="68" spans="1:26" ht="18" customHeight="1">
      <c r="A68" s="27"/>
      <c r="B68" s="2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2"/>
      <c r="U68" s="71"/>
      <c r="V68" s="22"/>
      <c r="W68" s="22"/>
      <c r="X68" s="22"/>
      <c r="Y68" s="69"/>
      <c r="Z68" s="22"/>
    </row>
    <row r="69" spans="1:26" ht="18" customHeight="1">
      <c r="A69" s="27"/>
      <c r="B69" s="2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2"/>
      <c r="U69" s="72"/>
      <c r="V69" s="19"/>
      <c r="W69" s="19"/>
      <c r="X69" s="19"/>
      <c r="Y69" s="68"/>
      <c r="Z69" s="19"/>
    </row>
    <row r="70" spans="1:26" ht="18" customHeight="1">
      <c r="A70" s="27"/>
      <c r="B70" s="2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2"/>
      <c r="U70" s="71"/>
      <c r="V70" s="22"/>
      <c r="W70" s="22"/>
      <c r="X70" s="22"/>
      <c r="Y70" s="69"/>
      <c r="Z70" s="22"/>
    </row>
    <row r="71" spans="1:26" ht="18" customHeight="1">
      <c r="A71" s="27"/>
      <c r="B71" s="2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2"/>
      <c r="U71" s="72"/>
      <c r="V71" s="19"/>
      <c r="W71" s="19"/>
      <c r="X71" s="19"/>
      <c r="Y71" s="68"/>
      <c r="Z71" s="19"/>
    </row>
    <row r="72" spans="1:26" ht="18" customHeight="1">
      <c r="A72" s="27"/>
      <c r="B72" s="2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2"/>
      <c r="U72" s="71"/>
      <c r="V72" s="22"/>
      <c r="W72" s="22"/>
      <c r="X72" s="22"/>
      <c r="Y72" s="69"/>
      <c r="Z72" s="22"/>
    </row>
    <row r="73" spans="1:26" ht="18" customHeight="1">
      <c r="A73" s="27"/>
      <c r="B73" s="2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2"/>
      <c r="U73" s="72"/>
      <c r="V73" s="19"/>
      <c r="W73" s="19"/>
      <c r="X73" s="19"/>
      <c r="Y73" s="68"/>
      <c r="Z73" s="19"/>
    </row>
    <row r="74" spans="1:26" ht="18" customHeight="1">
      <c r="A74" s="27"/>
      <c r="B74" s="2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2"/>
      <c r="U74" s="71"/>
      <c r="V74" s="22"/>
      <c r="W74" s="22"/>
      <c r="X74" s="22"/>
      <c r="Y74" s="69"/>
      <c r="Z74" s="22"/>
    </row>
    <row r="75" spans="1:26" ht="18" customHeight="1">
      <c r="T75" s="70"/>
      <c r="U75" s="19"/>
      <c r="V75" s="19"/>
      <c r="W75" s="19"/>
      <c r="X75" s="19"/>
      <c r="Y75" s="68"/>
      <c r="Z75" s="19"/>
    </row>
    <row r="76" spans="1:26" ht="18" customHeight="1">
      <c r="T76" s="2"/>
      <c r="U76" s="22"/>
      <c r="V76" s="22"/>
      <c r="W76" s="22"/>
      <c r="X76" s="22"/>
      <c r="Y76" s="69"/>
      <c r="Z76" s="22"/>
    </row>
    <row r="77" spans="1:26" ht="18" customHeight="1">
      <c r="T77" s="2"/>
      <c r="U77" s="19"/>
      <c r="V77" s="19"/>
      <c r="W77" s="19"/>
      <c r="X77" s="19"/>
      <c r="Y77" s="68"/>
      <c r="Z77" s="19"/>
    </row>
    <row r="78" spans="1:26" ht="18" customHeight="1">
      <c r="T78" s="2"/>
      <c r="U78" s="22"/>
      <c r="V78" s="22"/>
      <c r="W78" s="22"/>
      <c r="X78" s="22"/>
      <c r="Y78" s="69"/>
      <c r="Z78" s="22"/>
    </row>
    <row r="79" spans="1:26" ht="18" customHeight="1">
      <c r="T79" s="2"/>
      <c r="U79" s="19"/>
      <c r="V79" s="19"/>
      <c r="W79" s="19"/>
      <c r="X79" s="19"/>
      <c r="Y79" s="68"/>
      <c r="Z79" s="19"/>
    </row>
    <row r="80" spans="1:26" ht="18" customHeight="1">
      <c r="T80" s="2"/>
      <c r="U80" s="22"/>
      <c r="V80" s="22"/>
      <c r="W80" s="22"/>
      <c r="X80" s="22"/>
      <c r="Y80" s="69"/>
      <c r="Z80" s="22"/>
    </row>
    <row r="81" spans="20:26" ht="18" customHeight="1">
      <c r="T81" s="2"/>
      <c r="U81" s="19"/>
      <c r="V81" s="19"/>
      <c r="W81" s="19"/>
      <c r="X81" s="19"/>
      <c r="Y81" s="68"/>
      <c r="Z81" s="19"/>
    </row>
    <row r="82" spans="20:26" ht="18" customHeight="1">
      <c r="T82" s="2"/>
      <c r="U82" s="22"/>
      <c r="V82" s="22"/>
      <c r="W82" s="22"/>
      <c r="X82" s="22"/>
      <c r="Y82" s="69"/>
      <c r="Z82" s="22"/>
    </row>
    <row r="83" spans="20:26" ht="18" customHeight="1">
      <c r="T83" s="2"/>
      <c r="U83" s="19"/>
      <c r="V83" s="19"/>
      <c r="W83" s="19"/>
      <c r="X83" s="19"/>
      <c r="Y83" s="68"/>
      <c r="Z83" s="19"/>
    </row>
    <row r="84" spans="20:26" ht="18" customHeight="1">
      <c r="T84" s="2"/>
      <c r="U84" s="22"/>
      <c r="V84" s="22"/>
      <c r="W84" s="22"/>
      <c r="X84" s="22"/>
      <c r="Y84" s="69"/>
      <c r="Z84" s="22"/>
    </row>
    <row r="85" spans="20:26" ht="18" customHeight="1">
      <c r="T85" s="2"/>
      <c r="U85" s="19"/>
      <c r="V85" s="19"/>
      <c r="W85" s="19"/>
      <c r="X85" s="19"/>
      <c r="Y85" s="68"/>
      <c r="Z85" s="19"/>
    </row>
    <row r="86" spans="20:26" ht="18" customHeight="1">
      <c r="T86" s="2"/>
      <c r="U86" s="22"/>
      <c r="V86" s="22"/>
      <c r="W86" s="22"/>
      <c r="X86" s="22"/>
      <c r="Y86" s="69"/>
      <c r="Z86" s="22"/>
    </row>
    <row r="87" spans="20:26" ht="18" customHeight="1">
      <c r="T87" s="2"/>
      <c r="U87" s="19"/>
      <c r="V87" s="19"/>
      <c r="W87" s="19"/>
      <c r="X87" s="19"/>
      <c r="Y87" s="68"/>
      <c r="Z87" s="19"/>
    </row>
    <row r="88" spans="20:26" ht="18" customHeight="1">
      <c r="T88" s="2"/>
      <c r="U88" s="22"/>
      <c r="V88" s="22"/>
      <c r="W88" s="22"/>
      <c r="X88" s="22"/>
      <c r="Y88" s="69"/>
      <c r="Z88" s="22"/>
    </row>
    <row r="89" spans="20:26" ht="18" customHeight="1">
      <c r="T89" s="2"/>
      <c r="U89" s="19"/>
      <c r="V89" s="19"/>
      <c r="W89" s="19"/>
      <c r="X89" s="19"/>
      <c r="Y89" s="68"/>
      <c r="Z89" s="19"/>
    </row>
    <row r="90" spans="20:26" ht="18" customHeight="1">
      <c r="T90" s="2"/>
      <c r="U90" s="22"/>
      <c r="V90" s="22"/>
      <c r="W90" s="22"/>
      <c r="X90" s="22"/>
      <c r="Y90" s="69"/>
      <c r="Z90" s="22"/>
    </row>
    <row r="91" spans="20:26" ht="18" customHeight="1">
      <c r="T91" s="2"/>
      <c r="U91" s="19"/>
      <c r="V91" s="19"/>
      <c r="W91" s="19"/>
      <c r="X91" s="19"/>
      <c r="Y91" s="68"/>
      <c r="Z91" s="19"/>
    </row>
    <row r="92" spans="20:26" ht="18" customHeight="1">
      <c r="T92" s="2"/>
      <c r="U92" s="22"/>
      <c r="V92" s="22"/>
      <c r="W92" s="22"/>
      <c r="X92" s="22"/>
      <c r="Y92" s="69"/>
      <c r="Z92" s="22"/>
    </row>
    <row r="93" spans="20:26" ht="18" customHeight="1">
      <c r="T93" s="2"/>
      <c r="U93" s="19"/>
      <c r="V93" s="19"/>
      <c r="W93" s="19"/>
      <c r="X93" s="19"/>
      <c r="Y93" s="68"/>
      <c r="Z93" s="19"/>
    </row>
    <row r="94" spans="20:26" ht="18" customHeight="1">
      <c r="T94" s="2"/>
      <c r="U94" s="22"/>
      <c r="V94" s="22"/>
      <c r="W94" s="22"/>
      <c r="X94" s="22"/>
      <c r="Y94" s="69"/>
      <c r="Z94" s="22"/>
    </row>
    <row r="95" spans="20:26" ht="18" customHeight="1">
      <c r="T95" s="2"/>
      <c r="U95" s="19"/>
      <c r="V95" s="19"/>
      <c r="W95" s="19"/>
      <c r="X95" s="19"/>
      <c r="Y95" s="68"/>
      <c r="Z95" s="19"/>
    </row>
    <row r="96" spans="20:26" ht="18" customHeight="1">
      <c r="T96" s="2"/>
      <c r="U96" s="22"/>
      <c r="V96" s="22"/>
      <c r="W96" s="22"/>
      <c r="X96" s="22"/>
      <c r="Y96" s="69"/>
      <c r="Z96" s="22"/>
    </row>
    <row r="97" spans="20:26" ht="18" customHeight="1">
      <c r="T97" s="2"/>
      <c r="U97" s="19"/>
      <c r="V97" s="19"/>
      <c r="W97" s="19"/>
      <c r="X97" s="19"/>
      <c r="Y97" s="68"/>
      <c r="Z97" s="19"/>
    </row>
  </sheetData>
  <sortState xmlns:xlrd2="http://schemas.microsoft.com/office/spreadsheetml/2017/richdata2" ref="A4:T11">
    <sortCondition ref="A4:A11"/>
  </sortState>
  <conditionalFormatting sqref="B5:Q54 R3">
    <cfRule type="cellIs" dxfId="17" priority="2" stopIfTrue="1" operator="equal">
      <formula>50</formula>
    </cfRule>
  </conditionalFormatting>
  <conditionalFormatting sqref="C4:Q54">
    <cfRule type="cellIs" dxfId="16" priority="1" operator="equal">
      <formula>50</formula>
    </cfRule>
  </conditionalFormatting>
  <printOptions horizontalCentered="1" gridLines="1"/>
  <pageMargins left="0.25" right="0.25" top="0.5" bottom="0" header="0" footer="0"/>
  <pageSetup fitToHeight="0" pageOrder="overThenDown" orientation="portrait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9F5E-2907-4817-AFE4-56319DF48081}">
  <sheetPr>
    <pageSetUpPr fitToPage="1"/>
  </sheetPr>
  <dimension ref="A1:IV50"/>
  <sheetViews>
    <sheetView zoomScaleNormal="100" workbookViewId="0">
      <pane xSplit="2" ySplit="2" topLeftCell="C3" activePane="bottomRight" state="frozen"/>
      <selection activeCell="C1" sqref="C1:Q1"/>
      <selection pane="topRight" activeCell="C1" sqref="C1:Q1"/>
      <selection pane="bottomLeft" activeCell="C1" sqref="C1:Q1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7" width="8.375" style="27" hidden="1" customWidth="1"/>
    <col min="28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226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46" t="s">
        <v>38</v>
      </c>
      <c r="D2" s="46" t="s">
        <v>39</v>
      </c>
      <c r="E2" s="19" t="s">
        <v>183</v>
      </c>
      <c r="F2" s="46" t="s">
        <v>14</v>
      </c>
      <c r="G2" s="19" t="s">
        <v>40</v>
      </c>
      <c r="H2" s="20" t="s">
        <v>12</v>
      </c>
      <c r="I2" s="17" t="s">
        <v>185</v>
      </c>
      <c r="K2" s="19" t="s">
        <v>38</v>
      </c>
      <c r="L2" s="19" t="s">
        <v>39</v>
      </c>
      <c r="M2" s="46" t="s">
        <v>183</v>
      </c>
      <c r="N2" s="19" t="s">
        <v>14</v>
      </c>
      <c r="O2" s="46" t="s">
        <v>40</v>
      </c>
      <c r="P2" s="19" t="s">
        <v>12</v>
      </c>
      <c r="Q2" s="20" t="s">
        <v>185</v>
      </c>
      <c r="S2" s="2"/>
    </row>
    <row r="3" spans="1:256" s="27" customFormat="1" ht="18" customHeight="1">
      <c r="A3" s="90" t="s">
        <v>16</v>
      </c>
      <c r="B3" s="2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27" customFormat="1" ht="18" customHeight="1">
      <c r="A4" s="36" t="s">
        <v>115</v>
      </c>
      <c r="B4" s="29"/>
      <c r="C4" s="22"/>
      <c r="D4" s="22">
        <v>49</v>
      </c>
      <c r="E4" s="22">
        <v>42</v>
      </c>
      <c r="F4" s="22"/>
      <c r="G4" s="22">
        <v>46</v>
      </c>
      <c r="H4" s="22"/>
      <c r="I4" s="96"/>
      <c r="J4" s="22"/>
      <c r="K4" s="22"/>
      <c r="L4" s="22">
        <v>42</v>
      </c>
      <c r="M4" s="22">
        <v>45</v>
      </c>
      <c r="N4" s="22">
        <v>43</v>
      </c>
      <c r="O4" s="22"/>
      <c r="P4" s="22">
        <v>47</v>
      </c>
      <c r="Q4" s="22"/>
      <c r="R4" s="33">
        <f t="shared" ref="R4:R43" si="0">COUNT(C4,D4,E4,F4,G4,H4,I4,K4,L4,M4,N4,O4,P4,Q4)</f>
        <v>7</v>
      </c>
      <c r="S4" s="30">
        <f t="shared" ref="S4:S43" si="1">AVERAGE(C4:Q4)*2</f>
        <v>89.714285714285708</v>
      </c>
      <c r="T4" s="2" t="s">
        <v>116</v>
      </c>
    </row>
    <row r="5" spans="1:256" s="27" customFormat="1" ht="18" customHeight="1">
      <c r="A5" s="36" t="s">
        <v>333</v>
      </c>
      <c r="B5" s="29" t="s">
        <v>17</v>
      </c>
      <c r="C5" s="22"/>
      <c r="D5" s="22"/>
      <c r="E5" s="22"/>
      <c r="F5" s="22"/>
      <c r="G5" s="22"/>
      <c r="H5" s="22"/>
      <c r="I5" s="96"/>
      <c r="J5" s="22"/>
      <c r="K5" s="22">
        <v>46</v>
      </c>
      <c r="L5" s="22"/>
      <c r="M5" s="22">
        <v>48</v>
      </c>
      <c r="N5" s="22">
        <v>45</v>
      </c>
      <c r="O5" s="22"/>
      <c r="P5" s="22"/>
      <c r="Q5" s="22"/>
      <c r="R5" s="33">
        <f t="shared" ref="R5" si="2">COUNT(C5,D5,E5,F5,G5,H5,I5,K5,L5,M5,N5,O5,P5,Q5)</f>
        <v>3</v>
      </c>
      <c r="S5" s="30">
        <f t="shared" ref="S5" si="3">AVERAGE(C5:Q5)*2</f>
        <v>92.666666666666671</v>
      </c>
      <c r="T5" s="2" t="s">
        <v>116</v>
      </c>
    </row>
    <row r="6" spans="1:256" s="27" customFormat="1" ht="18" customHeight="1">
      <c r="A6" s="36" t="s">
        <v>334</v>
      </c>
      <c r="B6" s="29" t="s">
        <v>19</v>
      </c>
      <c r="C6" s="22"/>
      <c r="D6" s="22"/>
      <c r="E6" s="22"/>
      <c r="F6" s="22"/>
      <c r="G6" s="22"/>
      <c r="H6" s="22"/>
      <c r="I6" s="96"/>
      <c r="J6" s="22"/>
      <c r="K6" s="22">
        <v>44</v>
      </c>
      <c r="L6" s="22">
        <v>41</v>
      </c>
      <c r="M6" s="22">
        <v>39</v>
      </c>
      <c r="N6" s="22">
        <v>33</v>
      </c>
      <c r="O6" s="22"/>
      <c r="P6" s="22"/>
      <c r="Q6" s="22"/>
      <c r="R6" s="33">
        <f t="shared" ref="R6" si="4">COUNT(C6,D6,E6,F6,G6,H6,I6,K6,L6,M6,N6,O6,P6,Q6)</f>
        <v>4</v>
      </c>
      <c r="S6" s="30">
        <f t="shared" ref="S6" si="5">AVERAGE(C6:Q6)*2</f>
        <v>78.5</v>
      </c>
      <c r="T6" s="2" t="s">
        <v>116</v>
      </c>
    </row>
    <row r="7" spans="1:256" s="27" customFormat="1" ht="18" customHeight="1">
      <c r="A7" s="36" t="s">
        <v>170</v>
      </c>
      <c r="B7" s="29" t="s">
        <v>27</v>
      </c>
      <c r="C7" s="22"/>
      <c r="D7" s="22">
        <v>42</v>
      </c>
      <c r="E7" s="22">
        <v>35</v>
      </c>
      <c r="F7" s="22"/>
      <c r="G7" s="22">
        <v>37</v>
      </c>
      <c r="H7" s="22"/>
      <c r="I7" s="22"/>
      <c r="J7" s="22"/>
      <c r="K7" s="22">
        <v>34</v>
      </c>
      <c r="L7" s="22">
        <v>35</v>
      </c>
      <c r="M7" s="22">
        <v>37</v>
      </c>
      <c r="N7" s="22">
        <v>40</v>
      </c>
      <c r="O7" s="22"/>
      <c r="P7" s="22">
        <v>37</v>
      </c>
      <c r="Q7" s="22"/>
      <c r="R7" s="33">
        <f t="shared" si="0"/>
        <v>8</v>
      </c>
      <c r="S7" s="30">
        <f t="shared" si="1"/>
        <v>74.25</v>
      </c>
      <c r="T7" s="2" t="s">
        <v>116</v>
      </c>
    </row>
    <row r="8" spans="1:256" s="27" customFormat="1" ht="18" customHeight="1">
      <c r="A8" s="36" t="s">
        <v>117</v>
      </c>
      <c r="B8" s="29"/>
      <c r="C8" s="22"/>
      <c r="D8" s="22">
        <v>37</v>
      </c>
      <c r="E8" s="22">
        <v>31</v>
      </c>
      <c r="F8" s="22"/>
      <c r="G8" s="22">
        <v>39</v>
      </c>
      <c r="H8" s="22"/>
      <c r="I8" s="22"/>
      <c r="J8" s="22"/>
      <c r="K8" s="22">
        <v>43</v>
      </c>
      <c r="L8" s="22">
        <v>43</v>
      </c>
      <c r="M8" s="22">
        <v>41</v>
      </c>
      <c r="N8" s="22">
        <v>32</v>
      </c>
      <c r="O8" s="22"/>
      <c r="P8" s="22">
        <v>42</v>
      </c>
      <c r="Q8" s="22"/>
      <c r="R8" s="33">
        <f t="shared" si="0"/>
        <v>8</v>
      </c>
      <c r="S8" s="30">
        <f t="shared" si="1"/>
        <v>77</v>
      </c>
      <c r="T8" s="2" t="s">
        <v>116</v>
      </c>
    </row>
    <row r="9" spans="1:256" s="36" customFormat="1" ht="18" customHeight="1">
      <c r="A9" s="36" t="s">
        <v>118</v>
      </c>
      <c r="B9" s="1" t="s">
        <v>22</v>
      </c>
      <c r="C9" s="1">
        <v>21</v>
      </c>
      <c r="D9" s="1">
        <v>28</v>
      </c>
      <c r="E9" s="1">
        <v>19</v>
      </c>
      <c r="F9" s="1">
        <v>23</v>
      </c>
      <c r="G9" s="1">
        <v>10</v>
      </c>
      <c r="H9" s="1">
        <v>16</v>
      </c>
      <c r="I9" s="1">
        <v>19</v>
      </c>
      <c r="J9" s="1"/>
      <c r="K9" s="1">
        <v>11</v>
      </c>
      <c r="L9" s="1">
        <v>17</v>
      </c>
      <c r="M9" s="1"/>
      <c r="N9" s="1">
        <v>23</v>
      </c>
      <c r="O9" s="1">
        <v>24</v>
      </c>
      <c r="P9" s="1">
        <v>23</v>
      </c>
      <c r="Q9" s="1">
        <v>18</v>
      </c>
      <c r="R9" s="33">
        <f t="shared" si="0"/>
        <v>13</v>
      </c>
      <c r="S9" s="30">
        <f t="shared" si="1"/>
        <v>38.769230769230766</v>
      </c>
      <c r="T9" s="2" t="s">
        <v>116</v>
      </c>
      <c r="U9" s="63"/>
    </row>
    <row r="10" spans="1:256" s="36" customFormat="1" ht="18" customHeight="1">
      <c r="A10" s="36" t="s">
        <v>119</v>
      </c>
      <c r="B10" s="1" t="s">
        <v>22</v>
      </c>
      <c r="C10" s="1">
        <v>38</v>
      </c>
      <c r="D10" s="1">
        <v>46</v>
      </c>
      <c r="E10" s="1">
        <v>47</v>
      </c>
      <c r="F10" s="1">
        <v>45</v>
      </c>
      <c r="G10" s="1">
        <v>49</v>
      </c>
      <c r="H10" s="1">
        <v>48</v>
      </c>
      <c r="I10" s="1">
        <v>47</v>
      </c>
      <c r="J10" s="1"/>
      <c r="K10" s="1">
        <v>49</v>
      </c>
      <c r="L10" s="1">
        <v>48</v>
      </c>
      <c r="M10" s="1">
        <v>47</v>
      </c>
      <c r="N10" s="1"/>
      <c r="O10" s="1"/>
      <c r="P10" s="1">
        <v>50</v>
      </c>
      <c r="Q10" s="1">
        <v>48</v>
      </c>
      <c r="R10" s="33">
        <f t="shared" si="0"/>
        <v>12</v>
      </c>
      <c r="S10" s="30">
        <f t="shared" si="1"/>
        <v>93.666666666666671</v>
      </c>
      <c r="T10" s="2" t="s">
        <v>116</v>
      </c>
      <c r="U10" s="63"/>
    </row>
    <row r="11" spans="1:256" s="36" customFormat="1" ht="18" customHeight="1">
      <c r="A11" s="36" t="s">
        <v>277</v>
      </c>
      <c r="B11" s="1" t="s">
        <v>17</v>
      </c>
      <c r="C11" s="1"/>
      <c r="D11" s="1"/>
      <c r="E11" s="1">
        <v>40</v>
      </c>
      <c r="F11" s="1">
        <v>45</v>
      </c>
      <c r="G11" s="1">
        <v>37</v>
      </c>
      <c r="H11" s="1">
        <v>39</v>
      </c>
      <c r="I11" s="1"/>
      <c r="J11" s="1"/>
      <c r="K11" s="1"/>
      <c r="L11" s="1"/>
      <c r="M11" s="1"/>
      <c r="N11" s="1"/>
      <c r="O11" s="1"/>
      <c r="P11" s="1"/>
      <c r="Q11" s="1"/>
      <c r="R11" s="33">
        <f t="shared" ref="R11:R12" si="6">COUNT(C11,D11,E11,F11,G11,H11,I11,K11,L11,M11,N11,O11,P11,Q11)</f>
        <v>4</v>
      </c>
      <c r="S11" s="30">
        <f t="shared" ref="S11:S12" si="7">AVERAGE(C11:Q11)*2</f>
        <v>80.5</v>
      </c>
      <c r="T11" s="2" t="s">
        <v>116</v>
      </c>
      <c r="U11" s="63"/>
    </row>
    <row r="12" spans="1:256" s="36" customFormat="1" ht="18" customHeight="1">
      <c r="A12" s="36" t="s">
        <v>120</v>
      </c>
      <c r="B12" s="1" t="s">
        <v>29</v>
      </c>
      <c r="C12" s="1">
        <v>36</v>
      </c>
      <c r="D12" s="1">
        <v>32</v>
      </c>
      <c r="E12" s="1">
        <v>34</v>
      </c>
      <c r="F12" s="1">
        <v>43</v>
      </c>
      <c r="G12" s="1">
        <v>41</v>
      </c>
      <c r="H12" s="1">
        <v>39</v>
      </c>
      <c r="I12" s="1">
        <v>38</v>
      </c>
      <c r="J12" s="1"/>
      <c r="K12" s="1">
        <v>43</v>
      </c>
      <c r="L12" s="1">
        <v>38</v>
      </c>
      <c r="M12" s="1"/>
      <c r="N12" s="1">
        <v>38</v>
      </c>
      <c r="O12" s="1">
        <v>40</v>
      </c>
      <c r="P12" s="1">
        <v>46</v>
      </c>
      <c r="Q12" s="1">
        <v>42</v>
      </c>
      <c r="R12" s="33">
        <f t="shared" si="6"/>
        <v>13</v>
      </c>
      <c r="S12" s="30">
        <f t="shared" si="7"/>
        <v>78.461538461538467</v>
      </c>
      <c r="T12" s="2" t="s">
        <v>116</v>
      </c>
      <c r="U12" s="63"/>
    </row>
    <row r="13" spans="1:256" s="36" customFormat="1" ht="18" customHeight="1">
      <c r="A13" s="36" t="s">
        <v>276</v>
      </c>
      <c r="B13" s="1"/>
      <c r="C13" s="1"/>
      <c r="D13" s="1"/>
      <c r="E13" s="1">
        <v>43</v>
      </c>
      <c r="F13" s="1">
        <v>46</v>
      </c>
      <c r="G13" s="1">
        <v>46</v>
      </c>
      <c r="H13" s="1">
        <v>44</v>
      </c>
      <c r="I13" s="1">
        <v>44</v>
      </c>
      <c r="J13" s="1"/>
      <c r="K13" s="1"/>
      <c r="L13" s="1"/>
      <c r="M13" s="1"/>
      <c r="N13" s="1"/>
      <c r="O13" s="1"/>
      <c r="P13" s="1"/>
      <c r="Q13" s="1"/>
      <c r="R13" s="33">
        <f t="shared" ref="R13:R14" si="8">COUNT(C13,D13,E13,F13,G13,H13,I13,K13,L13,M13,N13,O13,P13,Q13)</f>
        <v>5</v>
      </c>
      <c r="S13" s="30">
        <f t="shared" ref="S13:S14" si="9">AVERAGE(C13:Q13)*2</f>
        <v>89.2</v>
      </c>
      <c r="T13" s="2" t="s">
        <v>116</v>
      </c>
      <c r="U13" s="63"/>
    </row>
    <row r="14" spans="1:256" s="36" customFormat="1" ht="18" customHeight="1">
      <c r="A14" s="36" t="s">
        <v>74</v>
      </c>
      <c r="B14" s="1"/>
      <c r="C14" s="1">
        <v>46</v>
      </c>
      <c r="D14" s="1">
        <v>45</v>
      </c>
      <c r="E14" s="1">
        <v>47</v>
      </c>
      <c r="F14" s="1">
        <v>43</v>
      </c>
      <c r="G14" s="1">
        <v>43</v>
      </c>
      <c r="H14" s="1">
        <v>45</v>
      </c>
      <c r="I14" s="1"/>
      <c r="J14" s="1"/>
      <c r="K14" s="1"/>
      <c r="L14" s="1">
        <v>43</v>
      </c>
      <c r="M14" s="1"/>
      <c r="N14" s="1"/>
      <c r="O14" s="1"/>
      <c r="P14" s="1">
        <v>49</v>
      </c>
      <c r="Q14" s="1"/>
      <c r="R14" s="33">
        <f t="shared" si="8"/>
        <v>8</v>
      </c>
      <c r="S14" s="30">
        <f t="shared" si="9"/>
        <v>90.25</v>
      </c>
      <c r="T14" s="2" t="s">
        <v>116</v>
      </c>
      <c r="U14" s="63"/>
    </row>
    <row r="15" spans="1:256" s="36" customFormat="1" ht="18" customHeight="1">
      <c r="A15" s="36" t="s">
        <v>121</v>
      </c>
      <c r="B15" s="1"/>
      <c r="C15" s="1">
        <v>40</v>
      </c>
      <c r="D15" s="1">
        <v>47</v>
      </c>
      <c r="E15" s="1">
        <v>45</v>
      </c>
      <c r="F15" s="1">
        <v>40</v>
      </c>
      <c r="G15" s="1">
        <v>48</v>
      </c>
      <c r="H15" s="1"/>
      <c r="I15" s="1"/>
      <c r="J15" s="1"/>
      <c r="K15" s="1"/>
      <c r="L15" s="1">
        <v>49</v>
      </c>
      <c r="M15" s="1">
        <v>45</v>
      </c>
      <c r="N15" s="1">
        <v>50</v>
      </c>
      <c r="O15" s="1"/>
      <c r="P15" s="1"/>
      <c r="Q15" s="1"/>
      <c r="R15" s="33">
        <f t="shared" si="0"/>
        <v>8</v>
      </c>
      <c r="S15" s="30">
        <f t="shared" si="1"/>
        <v>91</v>
      </c>
      <c r="T15" s="2" t="s">
        <v>116</v>
      </c>
      <c r="U15" s="63"/>
    </row>
    <row r="16" spans="1:256" s="36" customFormat="1" ht="18" customHeight="1">
      <c r="A16" s="36" t="s">
        <v>188</v>
      </c>
      <c r="B16" s="1"/>
      <c r="C16" s="1">
        <v>46</v>
      </c>
      <c r="D16" s="1">
        <v>37</v>
      </c>
      <c r="E16" s="1">
        <v>42</v>
      </c>
      <c r="F16" s="1">
        <v>41</v>
      </c>
      <c r="G16" s="1">
        <v>43</v>
      </c>
      <c r="H16" s="1">
        <v>36</v>
      </c>
      <c r="I16" s="1">
        <v>42</v>
      </c>
      <c r="J16" s="1"/>
      <c r="K16" s="1">
        <v>45</v>
      </c>
      <c r="L16" s="1">
        <v>44</v>
      </c>
      <c r="M16" s="1"/>
      <c r="N16" s="1">
        <v>38</v>
      </c>
      <c r="O16" s="1">
        <v>42</v>
      </c>
      <c r="P16" s="1">
        <v>35</v>
      </c>
      <c r="Q16" s="1">
        <v>43</v>
      </c>
      <c r="R16" s="33">
        <f t="shared" si="0"/>
        <v>13</v>
      </c>
      <c r="S16" s="30">
        <f t="shared" si="1"/>
        <v>82.15384615384616</v>
      </c>
      <c r="T16" s="2" t="s">
        <v>116</v>
      </c>
      <c r="U16" s="63"/>
    </row>
    <row r="17" spans="1:256" s="36" customFormat="1" ht="18" customHeight="1">
      <c r="A17" s="36" t="s">
        <v>122</v>
      </c>
      <c r="B17" s="1"/>
      <c r="C17" s="1">
        <v>41</v>
      </c>
      <c r="D17" s="1">
        <v>45</v>
      </c>
      <c r="E17" s="1">
        <v>42</v>
      </c>
      <c r="F17" s="1">
        <v>46</v>
      </c>
      <c r="G17" s="1">
        <v>44</v>
      </c>
      <c r="H17" s="1">
        <v>48</v>
      </c>
      <c r="I17" s="1">
        <v>42</v>
      </c>
      <c r="J17" s="1"/>
      <c r="K17" s="1">
        <v>46</v>
      </c>
      <c r="L17" s="1">
        <v>37</v>
      </c>
      <c r="M17" s="1">
        <v>41</v>
      </c>
      <c r="N17" s="1">
        <v>42</v>
      </c>
      <c r="O17" s="1">
        <v>40</v>
      </c>
      <c r="P17" s="1">
        <v>41</v>
      </c>
      <c r="Q17" s="1">
        <v>43</v>
      </c>
      <c r="R17" s="33">
        <f t="shared" si="0"/>
        <v>14</v>
      </c>
      <c r="S17" s="30">
        <f t="shared" si="1"/>
        <v>85.428571428571431</v>
      </c>
      <c r="T17" s="2" t="s">
        <v>116</v>
      </c>
      <c r="U17" s="63"/>
    </row>
    <row r="18" spans="1:256" s="36" customFormat="1" ht="18" customHeight="1">
      <c r="A18" s="36" t="s">
        <v>123</v>
      </c>
      <c r="B18" s="1"/>
      <c r="C18" s="1">
        <v>39</v>
      </c>
      <c r="D18" s="1">
        <v>49</v>
      </c>
      <c r="E18" s="1">
        <v>48</v>
      </c>
      <c r="F18" s="1">
        <v>47</v>
      </c>
      <c r="G18" s="1">
        <v>49</v>
      </c>
      <c r="H18" s="1"/>
      <c r="I18" s="1">
        <v>49</v>
      </c>
      <c r="J18" s="1"/>
      <c r="K18" s="1">
        <v>47</v>
      </c>
      <c r="L18" s="1">
        <v>49</v>
      </c>
      <c r="M18" s="1">
        <v>50</v>
      </c>
      <c r="N18" s="1">
        <v>48</v>
      </c>
      <c r="O18" s="1">
        <v>50</v>
      </c>
      <c r="P18" s="1">
        <v>49</v>
      </c>
      <c r="Q18" s="1">
        <v>48</v>
      </c>
      <c r="R18" s="33">
        <f t="shared" si="0"/>
        <v>13</v>
      </c>
      <c r="S18" s="30">
        <f t="shared" si="1"/>
        <v>95.692307692307693</v>
      </c>
      <c r="T18" s="2" t="s">
        <v>116</v>
      </c>
      <c r="U18" s="63"/>
    </row>
    <row r="19" spans="1:256" s="36" customFormat="1" ht="18" customHeight="1">
      <c r="A19" s="36" t="s">
        <v>324</v>
      </c>
      <c r="B19" s="1" t="s">
        <v>17</v>
      </c>
      <c r="C19" s="1"/>
      <c r="D19" s="1"/>
      <c r="E19" s="1"/>
      <c r="F19" s="1"/>
      <c r="G19" s="1"/>
      <c r="H19" s="1"/>
      <c r="I19" s="1">
        <v>45</v>
      </c>
      <c r="J19" s="1"/>
      <c r="K19" s="1">
        <v>43</v>
      </c>
      <c r="L19" s="1">
        <v>48</v>
      </c>
      <c r="M19" s="1"/>
      <c r="N19" s="1">
        <v>41</v>
      </c>
      <c r="O19" s="1"/>
      <c r="P19" s="1"/>
      <c r="Q19" s="1"/>
      <c r="R19" s="33">
        <f t="shared" ref="R19" si="10">COUNT(C19,D19,E19,F19,G19,H19,I19,K19,L19,M19,N19,O19,P19,Q19)</f>
        <v>4</v>
      </c>
      <c r="S19" s="30">
        <f t="shared" ref="S19" si="11">AVERAGE(C19:Q19)*2</f>
        <v>88.5</v>
      </c>
      <c r="T19" s="2" t="s">
        <v>116</v>
      </c>
      <c r="U19" s="63"/>
    </row>
    <row r="20" spans="1:256" s="36" customFormat="1" ht="18" customHeight="1">
      <c r="A20" s="36" t="s">
        <v>180</v>
      </c>
      <c r="B20" s="1" t="s">
        <v>29</v>
      </c>
      <c r="C20" s="1">
        <v>45</v>
      </c>
      <c r="D20" s="1"/>
      <c r="E20" s="1">
        <v>44</v>
      </c>
      <c r="F20" s="1"/>
      <c r="G20" s="1">
        <v>47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33">
        <f t="shared" si="0"/>
        <v>3</v>
      </c>
      <c r="S20" s="30">
        <f t="shared" si="1"/>
        <v>90.666666666666671</v>
      </c>
      <c r="T20" s="2" t="s">
        <v>116</v>
      </c>
      <c r="U20" s="63"/>
    </row>
    <row r="21" spans="1:256" s="36" customFormat="1" ht="18" customHeight="1">
      <c r="A21" s="36" t="s">
        <v>235</v>
      </c>
      <c r="B21" s="1"/>
      <c r="C21" s="1">
        <v>41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3">
        <f t="shared" ref="R21" si="12">COUNT(C21,D21,E21,F21,G21,H21,I21,K21,L21,M21,N21,O21,P21,Q21)</f>
        <v>1</v>
      </c>
      <c r="S21" s="30">
        <f t="shared" ref="S21" si="13">AVERAGE(C21:Q21)*2</f>
        <v>82</v>
      </c>
      <c r="T21" s="2" t="s">
        <v>116</v>
      </c>
      <c r="U21" s="63"/>
    </row>
    <row r="22" spans="1:256" s="36" customFormat="1" ht="18" customHeight="1">
      <c r="A22" s="36" t="s">
        <v>288</v>
      </c>
      <c r="B22" s="1" t="s">
        <v>17</v>
      </c>
      <c r="C22" s="1"/>
      <c r="D22" s="1"/>
      <c r="E22" s="1"/>
      <c r="F22" s="1"/>
      <c r="G22" s="1">
        <v>38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33">
        <f t="shared" ref="R22" si="14">COUNT(C22,D22,E22,F22,G22,H22,I22,K22,L22,M22,N22,O22,P22,Q22)</f>
        <v>1</v>
      </c>
      <c r="S22" s="30">
        <f t="shared" ref="S22" si="15">AVERAGE(C22:Q22)*2</f>
        <v>76</v>
      </c>
      <c r="T22" s="2" t="s">
        <v>116</v>
      </c>
      <c r="U22" s="63"/>
    </row>
    <row r="23" spans="1:256" s="36" customFormat="1" ht="18" customHeight="1">
      <c r="A23" s="36" t="s">
        <v>236</v>
      </c>
      <c r="B23" s="1"/>
      <c r="C23" s="1">
        <v>31</v>
      </c>
      <c r="D23" s="1">
        <v>38</v>
      </c>
      <c r="E23" s="1">
        <v>34</v>
      </c>
      <c r="F23" s="1"/>
      <c r="G23" s="1"/>
      <c r="H23" s="1">
        <v>38</v>
      </c>
      <c r="I23" s="1"/>
      <c r="J23" s="1"/>
      <c r="K23" s="1"/>
      <c r="L23" s="1"/>
      <c r="M23" s="1"/>
      <c r="N23" s="1"/>
      <c r="O23" s="1"/>
      <c r="P23" s="1"/>
      <c r="Q23" s="1"/>
      <c r="R23" s="33">
        <f t="shared" ref="R23" si="16">COUNT(C23,D23,E23,F23,G23,H23,I23,K23,L23,M23,N23,O23,P23,Q23)</f>
        <v>4</v>
      </c>
      <c r="S23" s="30">
        <f t="shared" ref="S23" si="17">AVERAGE(C23:Q23)*2</f>
        <v>70.5</v>
      </c>
      <c r="T23" s="2" t="s">
        <v>116</v>
      </c>
      <c r="U23" s="63"/>
    </row>
    <row r="24" spans="1:256" s="36" customFormat="1" ht="18" customHeight="1">
      <c r="A24" s="36" t="s">
        <v>124</v>
      </c>
      <c r="B24" s="1" t="s">
        <v>27</v>
      </c>
      <c r="C24" s="1">
        <v>43</v>
      </c>
      <c r="D24" s="1">
        <v>47</v>
      </c>
      <c r="E24" s="1">
        <v>46</v>
      </c>
      <c r="F24" s="1">
        <v>46</v>
      </c>
      <c r="G24" s="1">
        <v>46</v>
      </c>
      <c r="H24" s="1">
        <v>43</v>
      </c>
      <c r="I24" s="1">
        <v>43</v>
      </c>
      <c r="J24" s="1"/>
      <c r="K24" s="1">
        <v>46</v>
      </c>
      <c r="L24" s="1">
        <v>44</v>
      </c>
      <c r="M24" s="1">
        <v>46</v>
      </c>
      <c r="N24" s="1">
        <v>41</v>
      </c>
      <c r="O24" s="1">
        <v>44</v>
      </c>
      <c r="P24" s="1">
        <v>41</v>
      </c>
      <c r="Q24" s="1">
        <v>49</v>
      </c>
      <c r="R24" s="33">
        <f t="shared" si="0"/>
        <v>14</v>
      </c>
      <c r="S24" s="30">
        <f t="shared" si="1"/>
        <v>89.285714285714292</v>
      </c>
      <c r="T24" s="2" t="s">
        <v>116</v>
      </c>
      <c r="U24" s="63"/>
    </row>
    <row r="25" spans="1:256" s="36" customFormat="1" ht="18" customHeight="1">
      <c r="A25" s="36" t="s">
        <v>125</v>
      </c>
      <c r="B25" s="1" t="s">
        <v>27</v>
      </c>
      <c r="C25" s="1">
        <v>45</v>
      </c>
      <c r="D25" s="1">
        <v>46</v>
      </c>
      <c r="E25" s="1">
        <v>46</v>
      </c>
      <c r="F25" s="1">
        <v>48</v>
      </c>
      <c r="G25" s="1">
        <v>46</v>
      </c>
      <c r="H25" s="1">
        <v>47</v>
      </c>
      <c r="I25" s="1"/>
      <c r="J25" s="1"/>
      <c r="K25" s="1">
        <v>49</v>
      </c>
      <c r="L25" s="1"/>
      <c r="M25" s="1">
        <v>46</v>
      </c>
      <c r="N25" s="1">
        <v>48</v>
      </c>
      <c r="O25" s="1">
        <v>46</v>
      </c>
      <c r="P25" s="1">
        <v>48</v>
      </c>
      <c r="Q25" s="1">
        <v>48</v>
      </c>
      <c r="R25" s="33">
        <f t="shared" si="0"/>
        <v>12</v>
      </c>
      <c r="S25" s="30">
        <f t="shared" si="1"/>
        <v>93.833333333333329</v>
      </c>
      <c r="T25" s="2" t="s">
        <v>116</v>
      </c>
      <c r="U25" s="63"/>
    </row>
    <row r="26" spans="1:256" s="37" customFormat="1" ht="18" customHeight="1">
      <c r="A26" s="36" t="s">
        <v>254</v>
      </c>
      <c r="B26" s="1"/>
      <c r="C26" s="1"/>
      <c r="D26" s="1">
        <v>43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3">
        <f t="shared" si="0"/>
        <v>1</v>
      </c>
      <c r="S26" s="30">
        <f t="shared" si="1"/>
        <v>86</v>
      </c>
      <c r="T26" s="2" t="s">
        <v>116</v>
      </c>
      <c r="U26" s="63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37" customFormat="1" ht="18" customHeight="1">
      <c r="A27" s="36" t="s">
        <v>189</v>
      </c>
      <c r="B27" s="1"/>
      <c r="C27" s="1">
        <v>45</v>
      </c>
      <c r="D27" s="1">
        <v>47</v>
      </c>
      <c r="E27" s="1">
        <v>45</v>
      </c>
      <c r="F27" s="1">
        <v>45</v>
      </c>
      <c r="G27" s="1">
        <v>46</v>
      </c>
      <c r="H27" s="1">
        <v>50</v>
      </c>
      <c r="I27" s="1">
        <v>50</v>
      </c>
      <c r="J27" s="1"/>
      <c r="K27" s="1">
        <v>46</v>
      </c>
      <c r="L27" s="1">
        <v>47</v>
      </c>
      <c r="M27" s="1">
        <v>37</v>
      </c>
      <c r="N27" s="1">
        <v>49</v>
      </c>
      <c r="O27" s="1">
        <v>49</v>
      </c>
      <c r="P27" s="1">
        <v>47</v>
      </c>
      <c r="Q27" s="1">
        <v>44</v>
      </c>
      <c r="R27" s="33">
        <f t="shared" si="0"/>
        <v>14</v>
      </c>
      <c r="S27" s="30">
        <f t="shared" si="1"/>
        <v>92.428571428571431</v>
      </c>
      <c r="T27" s="2" t="s">
        <v>116</v>
      </c>
      <c r="U27" s="63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37" customFormat="1" ht="18" customHeight="1">
      <c r="A28" s="36" t="s">
        <v>347</v>
      </c>
      <c r="B28" s="1" t="s">
        <v>29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>
        <v>45</v>
      </c>
      <c r="O28" s="1">
        <v>42</v>
      </c>
      <c r="P28" s="1"/>
      <c r="Q28" s="1"/>
      <c r="R28" s="33">
        <f t="shared" ref="R28" si="18">COUNT(C28,D28,E28,F28,G28,H28,I28,K28,L28,M28,N28,O28,P28,Q28)</f>
        <v>2</v>
      </c>
      <c r="S28" s="30">
        <f t="shared" ref="S28" si="19">AVERAGE(C28:Q28)*2</f>
        <v>87</v>
      </c>
      <c r="T28" s="2" t="s">
        <v>116</v>
      </c>
      <c r="U28" s="63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29" spans="1:256" s="38" customFormat="1" ht="18" customHeight="1">
      <c r="A29" s="36" t="s">
        <v>126</v>
      </c>
      <c r="B29" s="1"/>
      <c r="C29" s="1">
        <v>43</v>
      </c>
      <c r="D29" s="1">
        <v>45</v>
      </c>
      <c r="E29" s="1">
        <v>48</v>
      </c>
      <c r="F29" s="1">
        <v>43</v>
      </c>
      <c r="G29" s="1">
        <v>44</v>
      </c>
      <c r="H29" s="1">
        <v>48</v>
      </c>
      <c r="I29" s="1">
        <v>48</v>
      </c>
      <c r="J29" s="1"/>
      <c r="K29" s="1">
        <v>44</v>
      </c>
      <c r="L29" s="1">
        <v>47</v>
      </c>
      <c r="M29" s="1">
        <v>41</v>
      </c>
      <c r="N29" s="1">
        <v>46</v>
      </c>
      <c r="O29" s="1">
        <v>49</v>
      </c>
      <c r="P29" s="1"/>
      <c r="Q29" s="1"/>
      <c r="R29" s="33">
        <f t="shared" si="0"/>
        <v>12</v>
      </c>
      <c r="S29" s="30">
        <f t="shared" si="1"/>
        <v>91</v>
      </c>
      <c r="T29" s="2" t="s">
        <v>116</v>
      </c>
      <c r="U29" s="63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38" customFormat="1" ht="18" customHeight="1">
      <c r="A30" s="36" t="s">
        <v>279</v>
      </c>
      <c r="B30" s="1"/>
      <c r="C30" s="1"/>
      <c r="D30" s="1"/>
      <c r="E30" s="1">
        <v>46</v>
      </c>
      <c r="F30" s="1">
        <v>49</v>
      </c>
      <c r="G30" s="1"/>
      <c r="H30" s="1">
        <v>49</v>
      </c>
      <c r="I30" s="1">
        <v>47</v>
      </c>
      <c r="J30" s="1"/>
      <c r="K30" s="1">
        <v>48</v>
      </c>
      <c r="L30" s="1">
        <v>48</v>
      </c>
      <c r="M30" s="1"/>
      <c r="N30" s="1"/>
      <c r="O30" s="1"/>
      <c r="P30" s="1"/>
      <c r="Q30" s="1"/>
      <c r="R30" s="33">
        <f t="shared" ref="R30:R32" si="20">COUNT(C30,D30,E30,F30,G30,H30,I30,K30,L30,M30,N30,O30,P30,Q30)</f>
        <v>6</v>
      </c>
      <c r="S30" s="30">
        <f t="shared" ref="S30:S32" si="21">AVERAGE(C30:Q30)*2</f>
        <v>95.666666666666671</v>
      </c>
      <c r="T30" s="2" t="s">
        <v>116</v>
      </c>
      <c r="U30" s="63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38" customFormat="1" ht="18" customHeight="1">
      <c r="A31" s="36" t="s">
        <v>280</v>
      </c>
      <c r="B31" s="1"/>
      <c r="C31" s="1"/>
      <c r="D31" s="1"/>
      <c r="E31" s="1">
        <v>45</v>
      </c>
      <c r="F31" s="1"/>
      <c r="G31" s="1"/>
      <c r="H31" s="1"/>
      <c r="I31" s="1"/>
      <c r="J31" s="1"/>
      <c r="K31" s="1"/>
      <c r="L31" s="1">
        <v>41</v>
      </c>
      <c r="M31" s="1"/>
      <c r="N31" s="1"/>
      <c r="O31" s="1"/>
      <c r="P31" s="1"/>
      <c r="Q31" s="1"/>
      <c r="R31" s="33">
        <f t="shared" si="20"/>
        <v>2</v>
      </c>
      <c r="S31" s="30">
        <f t="shared" si="21"/>
        <v>86</v>
      </c>
      <c r="T31" s="2" t="s">
        <v>116</v>
      </c>
      <c r="U31" s="63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38" customFormat="1" ht="18" customHeight="1">
      <c r="A32" s="36" t="s">
        <v>127</v>
      </c>
      <c r="B32" s="1"/>
      <c r="C32" s="1">
        <v>49</v>
      </c>
      <c r="D32" s="1">
        <v>47</v>
      </c>
      <c r="E32" s="1">
        <v>48</v>
      </c>
      <c r="F32" s="1"/>
      <c r="G32" s="1">
        <v>49</v>
      </c>
      <c r="H32" s="1">
        <v>49</v>
      </c>
      <c r="I32" s="1">
        <v>49</v>
      </c>
      <c r="J32" s="1"/>
      <c r="K32" s="1">
        <v>47</v>
      </c>
      <c r="L32" s="1">
        <v>50</v>
      </c>
      <c r="M32" s="1"/>
      <c r="N32" s="1">
        <v>50</v>
      </c>
      <c r="O32" s="1">
        <v>46</v>
      </c>
      <c r="P32" s="1">
        <v>49</v>
      </c>
      <c r="Q32" s="1">
        <v>47</v>
      </c>
      <c r="R32" s="33">
        <f t="shared" si="20"/>
        <v>12</v>
      </c>
      <c r="S32" s="30">
        <f t="shared" si="21"/>
        <v>96.666666666666671</v>
      </c>
      <c r="T32" s="2" t="s">
        <v>116</v>
      </c>
      <c r="U32" s="63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38" customFormat="1" ht="18" customHeight="1">
      <c r="A33" s="36" t="s">
        <v>210</v>
      </c>
      <c r="B33" s="1" t="s">
        <v>17</v>
      </c>
      <c r="C33" s="1">
        <v>43</v>
      </c>
      <c r="D33" s="1"/>
      <c r="E33" s="1">
        <v>46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>
        <f t="shared" si="0"/>
        <v>2</v>
      </c>
      <c r="S33" s="30">
        <f t="shared" si="1"/>
        <v>89</v>
      </c>
      <c r="T33" s="2" t="s">
        <v>116</v>
      </c>
      <c r="U33" s="63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38" customFormat="1" ht="18" customHeight="1">
      <c r="A34" s="36" t="s">
        <v>344</v>
      </c>
      <c r="B34" s="1" t="s">
        <v>19</v>
      </c>
      <c r="C34" s="1"/>
      <c r="D34" s="1"/>
      <c r="E34" s="1"/>
      <c r="F34" s="1"/>
      <c r="G34" s="1"/>
      <c r="H34" s="1"/>
      <c r="I34" s="1"/>
      <c r="J34" s="1"/>
      <c r="K34" s="1"/>
      <c r="L34" s="1">
        <v>39</v>
      </c>
      <c r="M34" s="1"/>
      <c r="N34" s="1"/>
      <c r="O34" s="1"/>
      <c r="P34" s="1"/>
      <c r="Q34" s="1"/>
      <c r="R34" s="33">
        <f t="shared" ref="R34:R35" si="22">COUNT(C34,D34,E34,F34,G34,H34,I34,K34,L34,M34,N34,O34,P34,Q34)</f>
        <v>1</v>
      </c>
      <c r="S34" s="30">
        <f t="shared" ref="S34:S35" si="23">AVERAGE(C34:Q34)*2</f>
        <v>78</v>
      </c>
      <c r="T34" s="2" t="s">
        <v>116</v>
      </c>
      <c r="U34" s="63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38" customFormat="1" ht="18" customHeight="1">
      <c r="A35" s="36" t="s">
        <v>128</v>
      </c>
      <c r="B35" s="1"/>
      <c r="C35" s="1">
        <v>46</v>
      </c>
      <c r="D35" s="1">
        <v>47</v>
      </c>
      <c r="E35" s="1"/>
      <c r="F35" s="1">
        <v>46</v>
      </c>
      <c r="G35" s="1">
        <v>49</v>
      </c>
      <c r="H35" s="1">
        <v>49</v>
      </c>
      <c r="I35" s="1">
        <v>46</v>
      </c>
      <c r="J35" s="1"/>
      <c r="K35" s="1">
        <v>47</v>
      </c>
      <c r="L35" s="1">
        <v>46</v>
      </c>
      <c r="M35" s="1">
        <v>44</v>
      </c>
      <c r="N35" s="1">
        <v>47</v>
      </c>
      <c r="O35" s="1">
        <v>46</v>
      </c>
      <c r="P35" s="1">
        <v>47</v>
      </c>
      <c r="Q35" s="1">
        <v>47</v>
      </c>
      <c r="R35" s="33">
        <f t="shared" si="22"/>
        <v>13</v>
      </c>
      <c r="S35" s="30">
        <f t="shared" si="23"/>
        <v>93.384615384615387</v>
      </c>
      <c r="T35" s="2" t="s">
        <v>116</v>
      </c>
      <c r="U35" s="63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38" customFormat="1" ht="18" customHeight="1">
      <c r="A36" s="36" t="s">
        <v>345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>
        <v>39</v>
      </c>
      <c r="M36" s="1"/>
      <c r="N36" s="1"/>
      <c r="O36" s="1"/>
      <c r="P36" s="1"/>
      <c r="Q36" s="1"/>
      <c r="R36" s="33">
        <f t="shared" ref="R36" si="24">COUNT(C36,D36,E36,F36,G36,H36,I36,K36,L36,M36,N36,O36,P36,Q36)</f>
        <v>1</v>
      </c>
      <c r="S36" s="30">
        <f t="shared" ref="S36" si="25">AVERAGE(C36:Q36)*2</f>
        <v>78</v>
      </c>
      <c r="T36" s="2" t="s">
        <v>116</v>
      </c>
      <c r="U36" s="63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38" customFormat="1" ht="18" customHeight="1">
      <c r="A37" s="36" t="s">
        <v>171</v>
      </c>
      <c r="B37" s="1"/>
      <c r="C37" s="1"/>
      <c r="D37" s="1">
        <v>42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>
        <f t="shared" ref="R37:R39" si="26">COUNT(C37,D37,E37,F37,G37,H37,I37,K37,L37,M37,N37,O37,P37,Q37)</f>
        <v>1</v>
      </c>
      <c r="S37" s="30">
        <f t="shared" ref="S37:S39" si="27">AVERAGE(C37:Q37)*2</f>
        <v>84</v>
      </c>
      <c r="T37" s="2" t="s">
        <v>116</v>
      </c>
      <c r="U37" s="63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38" customFormat="1" ht="18" customHeight="1">
      <c r="A38" s="36" t="s">
        <v>308</v>
      </c>
      <c r="B38" s="1"/>
      <c r="C38" s="1"/>
      <c r="D38" s="1"/>
      <c r="E38" s="1"/>
      <c r="F38" s="1"/>
      <c r="G38" s="1"/>
      <c r="H38" s="1"/>
      <c r="I38" s="1">
        <v>33</v>
      </c>
      <c r="J38" s="1"/>
      <c r="K38" s="1">
        <v>40</v>
      </c>
      <c r="L38" s="1">
        <v>42</v>
      </c>
      <c r="M38" s="1"/>
      <c r="N38" s="1">
        <v>35</v>
      </c>
      <c r="O38" s="1">
        <v>38</v>
      </c>
      <c r="P38" s="1">
        <v>39</v>
      </c>
      <c r="Q38" s="1">
        <v>44</v>
      </c>
      <c r="R38" s="33">
        <f t="shared" si="26"/>
        <v>7</v>
      </c>
      <c r="S38" s="30">
        <f t="shared" si="27"/>
        <v>77.428571428571431</v>
      </c>
      <c r="T38" s="2" t="s">
        <v>116</v>
      </c>
      <c r="U38" s="63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38" customFormat="1" ht="18" customHeight="1">
      <c r="A39" s="36" t="s">
        <v>305</v>
      </c>
      <c r="B39" s="1" t="s">
        <v>19</v>
      </c>
      <c r="C39" s="1"/>
      <c r="D39" s="1"/>
      <c r="E39" s="1"/>
      <c r="F39" s="1"/>
      <c r="G39" s="1"/>
      <c r="H39" s="1">
        <v>33</v>
      </c>
      <c r="I39" s="1">
        <v>41</v>
      </c>
      <c r="J39" s="1"/>
      <c r="K39" s="1">
        <v>42</v>
      </c>
      <c r="L39" s="1">
        <v>46</v>
      </c>
      <c r="M39" s="1"/>
      <c r="N39" s="1">
        <v>32</v>
      </c>
      <c r="O39" s="1">
        <v>48</v>
      </c>
      <c r="P39" s="1">
        <v>45</v>
      </c>
      <c r="Q39" s="1">
        <v>45</v>
      </c>
      <c r="R39" s="33">
        <f t="shared" si="26"/>
        <v>8</v>
      </c>
      <c r="S39" s="30">
        <f t="shared" si="27"/>
        <v>83</v>
      </c>
      <c r="T39" s="2" t="s">
        <v>116</v>
      </c>
      <c r="U39" s="63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0" spans="1:256" s="38" customFormat="1" ht="18" customHeight="1">
      <c r="A40" s="36" t="s">
        <v>278</v>
      </c>
      <c r="B40" s="1" t="s">
        <v>19</v>
      </c>
      <c r="C40" s="1"/>
      <c r="D40" s="1"/>
      <c r="E40" s="1">
        <v>33</v>
      </c>
      <c r="F40" s="1"/>
      <c r="G40" s="1">
        <v>42</v>
      </c>
      <c r="H40" s="1"/>
      <c r="I40" s="1"/>
      <c r="J40" s="1"/>
      <c r="K40" s="1">
        <v>47</v>
      </c>
      <c r="L40" s="1"/>
      <c r="M40" s="1"/>
      <c r="N40" s="1">
        <v>45</v>
      </c>
      <c r="O40" s="1">
        <v>45</v>
      </c>
      <c r="P40" s="1">
        <v>46</v>
      </c>
      <c r="Q40" s="1">
        <v>45</v>
      </c>
      <c r="R40" s="33">
        <f t="shared" ref="R40" si="28">COUNT(C40,D40,E40,F40,G40,H40,I40,K40,L40,M40,N40,O40,P40,Q40)</f>
        <v>7</v>
      </c>
      <c r="S40" s="30">
        <f t="shared" ref="S40" si="29">AVERAGE(C40:Q40)*2</f>
        <v>86.571428571428569</v>
      </c>
      <c r="T40" s="2" t="s">
        <v>116</v>
      </c>
      <c r="U40" s="63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</row>
    <row r="41" spans="1:256" s="38" customFormat="1" ht="18" customHeight="1">
      <c r="A41" s="36" t="s">
        <v>335</v>
      </c>
      <c r="B41" s="1"/>
      <c r="C41" s="1"/>
      <c r="D41" s="1"/>
      <c r="E41" s="1"/>
      <c r="F41" s="1"/>
      <c r="G41" s="1"/>
      <c r="H41" s="1"/>
      <c r="I41" s="1"/>
      <c r="J41" s="1"/>
      <c r="K41" s="1">
        <v>41</v>
      </c>
      <c r="L41" s="1"/>
      <c r="M41" s="1"/>
      <c r="N41" s="1">
        <v>39</v>
      </c>
      <c r="O41" s="1"/>
      <c r="P41" s="1"/>
      <c r="Q41" s="1"/>
      <c r="R41" s="33">
        <f t="shared" ref="R41:R42" si="30">COUNT(C41,D41,E41,F41,G41,H41,I41,K41,L41,M41,N41,O41,P41,Q41)</f>
        <v>2</v>
      </c>
      <c r="S41" s="30">
        <f t="shared" ref="S41:S42" si="31">AVERAGE(C41:Q41)*2</f>
        <v>80</v>
      </c>
      <c r="T41" s="2" t="s">
        <v>116</v>
      </c>
      <c r="U41" s="63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</row>
    <row r="42" spans="1:256" s="38" customFormat="1" ht="18" customHeight="1">
      <c r="A42" s="36" t="s">
        <v>336</v>
      </c>
      <c r="B42" s="1" t="s">
        <v>17</v>
      </c>
      <c r="C42" s="1"/>
      <c r="D42" s="1"/>
      <c r="E42" s="1"/>
      <c r="F42" s="1"/>
      <c r="G42" s="1"/>
      <c r="H42" s="1"/>
      <c r="I42" s="1"/>
      <c r="J42" s="1"/>
      <c r="K42" s="1">
        <v>42</v>
      </c>
      <c r="L42" s="1"/>
      <c r="M42" s="1"/>
      <c r="N42" s="1"/>
      <c r="O42" s="1"/>
      <c r="P42" s="1"/>
      <c r="Q42" s="1"/>
      <c r="R42" s="33">
        <f t="shared" si="30"/>
        <v>1</v>
      </c>
      <c r="S42" s="30">
        <f t="shared" si="31"/>
        <v>84</v>
      </c>
      <c r="T42" s="2" t="s">
        <v>116</v>
      </c>
      <c r="U42" s="63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</row>
    <row r="43" spans="1:256" s="38" customFormat="1" ht="18" customHeight="1">
      <c r="A43" s="36" t="s">
        <v>129</v>
      </c>
      <c r="B43" s="1"/>
      <c r="C43" s="1">
        <v>43</v>
      </c>
      <c r="D43" s="1">
        <v>38</v>
      </c>
      <c r="E43" s="1"/>
      <c r="F43" s="1">
        <v>43</v>
      </c>
      <c r="G43" s="1">
        <v>41</v>
      </c>
      <c r="H43" s="1"/>
      <c r="I43" s="1"/>
      <c r="J43" s="1"/>
      <c r="K43" s="1">
        <v>43</v>
      </c>
      <c r="L43" s="1"/>
      <c r="M43" s="1"/>
      <c r="N43" s="1"/>
      <c r="O43" s="1"/>
      <c r="P43" s="1"/>
      <c r="Q43" s="1"/>
      <c r="R43" s="33">
        <f t="shared" si="0"/>
        <v>5</v>
      </c>
      <c r="S43" s="30">
        <f t="shared" si="1"/>
        <v>83.2</v>
      </c>
      <c r="T43" s="2" t="s">
        <v>116</v>
      </c>
      <c r="U43" s="63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</row>
    <row r="44" spans="1:256" s="38" customFormat="1" ht="18" customHeight="1">
      <c r="A44" s="3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30"/>
      <c r="T44" s="2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</row>
    <row r="45" spans="1:256" s="38" customFormat="1" ht="18" customHeight="1">
      <c r="A45" s="64" t="s">
        <v>36</v>
      </c>
      <c r="B45" s="1"/>
      <c r="C45" s="1">
        <f t="shared" ref="C45:R45" si="32">COUNT(C4:C43)</f>
        <v>19</v>
      </c>
      <c r="D45" s="1">
        <f t="shared" si="32"/>
        <v>21</v>
      </c>
      <c r="E45" s="1">
        <f t="shared" si="32"/>
        <v>24</v>
      </c>
      <c r="F45" s="1">
        <f t="shared" si="32"/>
        <v>17</v>
      </c>
      <c r="G45" s="1">
        <f t="shared" si="32"/>
        <v>23</v>
      </c>
      <c r="H45" s="1">
        <f t="shared" si="32"/>
        <v>17</v>
      </c>
      <c r="I45" s="1">
        <f t="shared" si="32"/>
        <v>16</v>
      </c>
      <c r="J45" s="1">
        <f t="shared" si="32"/>
        <v>0</v>
      </c>
      <c r="K45" s="1">
        <f t="shared" si="32"/>
        <v>24</v>
      </c>
      <c r="L45" s="1">
        <f t="shared" si="32"/>
        <v>24</v>
      </c>
      <c r="M45" s="1">
        <f t="shared" si="32"/>
        <v>14</v>
      </c>
      <c r="N45" s="1">
        <f t="shared" si="32"/>
        <v>23</v>
      </c>
      <c r="O45" s="1">
        <f t="shared" si="32"/>
        <v>15</v>
      </c>
      <c r="P45" s="1">
        <f t="shared" si="32"/>
        <v>18</v>
      </c>
      <c r="Q45" s="1">
        <f t="shared" si="32"/>
        <v>14</v>
      </c>
      <c r="R45" s="1">
        <f t="shared" si="32"/>
        <v>40</v>
      </c>
      <c r="S45" s="1"/>
      <c r="T45" s="2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</row>
    <row r="46" spans="1:256" s="38" customFormat="1" ht="18" customHeight="1">
      <c r="A46" s="3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2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</row>
    <row r="47" spans="1:256" s="38" customFormat="1" ht="18" customHeight="1">
      <c r="A47" s="36" t="s">
        <v>37</v>
      </c>
      <c r="B47" s="1"/>
      <c r="C47" s="1">
        <f t="shared" ref="C47:Q47" si="33">C45*2</f>
        <v>38</v>
      </c>
      <c r="D47" s="1">
        <f t="shared" si="33"/>
        <v>42</v>
      </c>
      <c r="E47" s="1">
        <f t="shared" si="33"/>
        <v>48</v>
      </c>
      <c r="F47" s="1">
        <f t="shared" si="33"/>
        <v>34</v>
      </c>
      <c r="G47" s="1">
        <f t="shared" si="33"/>
        <v>46</v>
      </c>
      <c r="H47" s="1">
        <f t="shared" si="33"/>
        <v>34</v>
      </c>
      <c r="I47" s="1">
        <f t="shared" si="33"/>
        <v>32</v>
      </c>
      <c r="J47" s="1">
        <f t="shared" si="33"/>
        <v>0</v>
      </c>
      <c r="K47" s="1">
        <f t="shared" si="33"/>
        <v>48</v>
      </c>
      <c r="L47" s="1">
        <f t="shared" si="33"/>
        <v>48</v>
      </c>
      <c r="M47" s="1">
        <f t="shared" si="33"/>
        <v>28</v>
      </c>
      <c r="N47" s="1">
        <f t="shared" si="33"/>
        <v>46</v>
      </c>
      <c r="O47" s="1">
        <f t="shared" si="33"/>
        <v>30</v>
      </c>
      <c r="P47" s="1">
        <f t="shared" si="33"/>
        <v>36</v>
      </c>
      <c r="Q47" s="1">
        <f t="shared" si="33"/>
        <v>28</v>
      </c>
      <c r="R47" s="36"/>
      <c r="S47" s="1"/>
      <c r="T47" s="2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  <c r="II47" s="36"/>
      <c r="IJ47" s="36"/>
      <c r="IK47" s="36"/>
      <c r="IL47" s="36"/>
      <c r="IM47" s="36"/>
      <c r="IN47" s="36"/>
      <c r="IO47" s="36"/>
      <c r="IP47" s="36"/>
      <c r="IQ47" s="36"/>
      <c r="IR47" s="36"/>
      <c r="IS47" s="36"/>
      <c r="IT47" s="36"/>
      <c r="IU47" s="36"/>
      <c r="IV47" s="36"/>
    </row>
    <row r="50" spans="2:20" s="27" customFormat="1" ht="18" customHeight="1">
      <c r="B50" s="29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S50" s="1"/>
      <c r="T50" s="15"/>
    </row>
  </sheetData>
  <sortState xmlns:xlrd2="http://schemas.microsoft.com/office/spreadsheetml/2017/richdata2" ref="A4:S43">
    <sortCondition ref="A4:A43"/>
  </sortState>
  <conditionalFormatting sqref="A9:Q43">
    <cfRule type="cellIs" dxfId="15" priority="1" operator="equal">
      <formula>50</formula>
    </cfRule>
  </conditionalFormatting>
  <conditionalFormatting sqref="B9:Q13 C14:Q14 B15:Q43 B3:B8">
    <cfRule type="cellIs" dxfId="14" priority="2" stopIfTrue="1" operator="equal">
      <formula>50</formula>
    </cfRule>
  </conditionalFormatting>
  <printOptions horizontalCentered="1"/>
  <pageMargins left="0.25" right="0.25" top="0.75" bottom="0.25" header="0.3" footer="0.05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DC8D-0C03-436E-A63C-88FA463988D8}">
  <sheetPr>
    <pageSetUpPr fitToPage="1"/>
  </sheetPr>
  <dimension ref="A1:IV39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3" width="5.25" style="1" customWidth="1"/>
    <col min="4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7" width="8.375" style="27" hidden="1" customWidth="1"/>
    <col min="28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226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7" t="s">
        <v>185</v>
      </c>
      <c r="G2" s="20" t="s">
        <v>14</v>
      </c>
      <c r="H2" s="19" t="s">
        <v>15</v>
      </c>
      <c r="I2" s="21" t="s">
        <v>183</v>
      </c>
      <c r="K2" s="23" t="s">
        <v>11</v>
      </c>
      <c r="L2" s="19" t="s">
        <v>12</v>
      </c>
      <c r="M2" s="24" t="s">
        <v>13</v>
      </c>
      <c r="N2" s="17" t="s">
        <v>185</v>
      </c>
      <c r="O2" s="25" t="s">
        <v>14</v>
      </c>
      <c r="P2" s="17" t="s">
        <v>15</v>
      </c>
      <c r="Q2" s="26" t="s">
        <v>183</v>
      </c>
      <c r="S2" s="2"/>
    </row>
    <row r="3" spans="1:256" s="27" customFormat="1" ht="18" customHeight="1">
      <c r="A3" s="28" t="s">
        <v>16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36" customFormat="1" ht="18" customHeight="1">
      <c r="A4" s="34" t="s">
        <v>20</v>
      </c>
      <c r="B4" s="35" t="s">
        <v>21</v>
      </c>
      <c r="C4" s="1">
        <v>48</v>
      </c>
      <c r="D4" s="22">
        <v>44</v>
      </c>
      <c r="E4" s="22">
        <v>43</v>
      </c>
      <c r="F4" s="22">
        <v>45</v>
      </c>
      <c r="G4" s="22">
        <v>37</v>
      </c>
      <c r="H4" s="22">
        <v>46</v>
      </c>
      <c r="I4" s="22">
        <v>44</v>
      </c>
      <c r="J4" s="22"/>
      <c r="K4" s="22">
        <v>38</v>
      </c>
      <c r="L4" s="22">
        <v>44</v>
      </c>
      <c r="M4" s="22">
        <v>35</v>
      </c>
      <c r="N4" s="22"/>
      <c r="O4" s="22"/>
      <c r="P4" s="22"/>
      <c r="Q4" s="22"/>
      <c r="R4" s="33">
        <f t="shared" ref="R4:R16" si="0">COUNT(C4,D4,E4,F4,G4,H4,I4,K4,L4,M4,N4,O4,P4,Q4)</f>
        <v>10</v>
      </c>
      <c r="S4" s="30">
        <f t="shared" ref="S4:S16" si="1">AVERAGE(C4:Q4)*2</f>
        <v>84.8</v>
      </c>
      <c r="T4" s="2" t="s">
        <v>18</v>
      </c>
    </row>
    <row r="5" spans="1:256" s="36" customFormat="1" ht="18" customHeight="1">
      <c r="A5" s="34" t="s">
        <v>24</v>
      </c>
      <c r="B5" s="35" t="s">
        <v>21</v>
      </c>
      <c r="C5" s="1">
        <v>44</v>
      </c>
      <c r="D5" s="1">
        <v>44</v>
      </c>
      <c r="E5" s="1">
        <v>47</v>
      </c>
      <c r="F5" s="1"/>
      <c r="G5" s="1"/>
      <c r="H5" s="1"/>
      <c r="I5" s="1">
        <v>47</v>
      </c>
      <c r="J5" s="1"/>
      <c r="K5" s="1"/>
      <c r="L5" s="1"/>
      <c r="M5" s="1"/>
      <c r="N5" s="1"/>
      <c r="O5" s="1"/>
      <c r="P5" s="1"/>
      <c r="Q5" s="1"/>
      <c r="R5" s="33">
        <f t="shared" si="0"/>
        <v>4</v>
      </c>
      <c r="S5" s="30">
        <f t="shared" si="1"/>
        <v>91</v>
      </c>
      <c r="T5" s="2" t="s">
        <v>18</v>
      </c>
    </row>
    <row r="6" spans="1:256" s="36" customFormat="1" ht="18" customHeight="1">
      <c r="A6" s="34" t="s">
        <v>275</v>
      </c>
      <c r="B6" s="35" t="s">
        <v>17</v>
      </c>
      <c r="C6" s="1"/>
      <c r="D6" s="1"/>
      <c r="E6" s="1">
        <v>38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33">
        <f t="shared" ref="R6:R7" si="2">COUNT(C6,D6,E6,F6,G6,H6,I6,K6,L6,M6,N6,O6,P6,Q6)</f>
        <v>1</v>
      </c>
      <c r="S6" s="30">
        <f t="shared" ref="S6:S7" si="3">AVERAGE(C6:Q6)*2</f>
        <v>76</v>
      </c>
      <c r="T6" s="2" t="s">
        <v>18</v>
      </c>
    </row>
    <row r="7" spans="1:256" s="36" customFormat="1" ht="18" customHeight="1">
      <c r="A7" s="34" t="s">
        <v>25</v>
      </c>
      <c r="B7" s="35"/>
      <c r="C7" s="1">
        <v>45</v>
      </c>
      <c r="D7" s="1">
        <v>43</v>
      </c>
      <c r="E7" s="1">
        <v>44</v>
      </c>
      <c r="F7" s="1">
        <v>47</v>
      </c>
      <c r="G7" s="1"/>
      <c r="H7" s="1">
        <v>47</v>
      </c>
      <c r="I7" s="1">
        <v>49</v>
      </c>
      <c r="J7" s="1"/>
      <c r="K7" s="1">
        <v>46</v>
      </c>
      <c r="L7" s="1">
        <v>47</v>
      </c>
      <c r="M7" s="1">
        <v>48</v>
      </c>
      <c r="N7" s="1">
        <v>45</v>
      </c>
      <c r="O7" s="1">
        <v>46</v>
      </c>
      <c r="P7" s="1">
        <v>45</v>
      </c>
      <c r="Q7" s="1">
        <v>45</v>
      </c>
      <c r="R7" s="33">
        <f t="shared" si="2"/>
        <v>13</v>
      </c>
      <c r="S7" s="30">
        <f t="shared" si="3"/>
        <v>91.84615384615384</v>
      </c>
      <c r="T7" s="2" t="s">
        <v>18</v>
      </c>
    </row>
    <row r="8" spans="1:256" s="36" customFormat="1" ht="18" customHeight="1">
      <c r="A8" s="34" t="s">
        <v>26</v>
      </c>
      <c r="B8" s="35" t="s">
        <v>22</v>
      </c>
      <c r="C8" s="1">
        <v>41</v>
      </c>
      <c r="D8" s="1">
        <v>44</v>
      </c>
      <c r="E8" s="1">
        <v>32</v>
      </c>
      <c r="F8" s="1">
        <v>35</v>
      </c>
      <c r="G8" s="1"/>
      <c r="H8" s="1"/>
      <c r="I8" s="1">
        <v>41</v>
      </c>
      <c r="J8" s="1"/>
      <c r="K8" s="1"/>
      <c r="L8" s="1">
        <v>43</v>
      </c>
      <c r="M8" s="1"/>
      <c r="N8" s="1">
        <v>39</v>
      </c>
      <c r="O8" s="1"/>
      <c r="P8" s="1"/>
      <c r="Q8" s="1"/>
      <c r="R8" s="33">
        <f t="shared" si="0"/>
        <v>7</v>
      </c>
      <c r="S8" s="30">
        <f t="shared" si="1"/>
        <v>78.571428571428569</v>
      </c>
      <c r="T8" s="2" t="s">
        <v>18</v>
      </c>
    </row>
    <row r="9" spans="1:256" s="36" customFormat="1" ht="18" customHeight="1">
      <c r="A9" s="34" t="s">
        <v>28</v>
      </c>
      <c r="B9" s="35" t="s">
        <v>29</v>
      </c>
      <c r="C9" s="1">
        <v>38</v>
      </c>
      <c r="D9" s="1">
        <v>35</v>
      </c>
      <c r="E9" s="1">
        <v>45</v>
      </c>
      <c r="F9" s="1">
        <v>40</v>
      </c>
      <c r="G9" s="1">
        <v>45</v>
      </c>
      <c r="H9" s="1">
        <v>45</v>
      </c>
      <c r="I9" s="1">
        <v>43</v>
      </c>
      <c r="J9" s="1"/>
      <c r="K9" s="1">
        <v>45</v>
      </c>
      <c r="L9" s="1">
        <v>42</v>
      </c>
      <c r="M9" s="1">
        <v>39</v>
      </c>
      <c r="N9" s="1"/>
      <c r="O9" s="1">
        <v>29</v>
      </c>
      <c r="P9" s="1">
        <v>42</v>
      </c>
      <c r="Q9" s="1">
        <v>41</v>
      </c>
      <c r="R9" s="33">
        <f t="shared" si="0"/>
        <v>13</v>
      </c>
      <c r="S9" s="30">
        <f t="shared" si="1"/>
        <v>81.384615384615387</v>
      </c>
      <c r="T9" s="2" t="s">
        <v>18</v>
      </c>
    </row>
    <row r="10" spans="1:256" s="36" customFormat="1" ht="18" customHeight="1">
      <c r="A10" s="34" t="s">
        <v>31</v>
      </c>
      <c r="B10" s="35" t="s">
        <v>22</v>
      </c>
      <c r="C10" s="1"/>
      <c r="D10" s="1">
        <v>48</v>
      </c>
      <c r="E10" s="1">
        <v>42</v>
      </c>
      <c r="F10" s="1">
        <v>38</v>
      </c>
      <c r="G10" s="1">
        <v>44</v>
      </c>
      <c r="H10" s="1">
        <v>46</v>
      </c>
      <c r="I10" s="1">
        <v>45</v>
      </c>
      <c r="J10" s="1"/>
      <c r="K10" s="1">
        <v>46</v>
      </c>
      <c r="L10" s="1">
        <v>45</v>
      </c>
      <c r="M10" s="1">
        <v>45</v>
      </c>
      <c r="N10" s="1">
        <v>44</v>
      </c>
      <c r="O10" s="1">
        <v>45</v>
      </c>
      <c r="P10" s="1">
        <v>41</v>
      </c>
      <c r="Q10" s="1">
        <v>42</v>
      </c>
      <c r="R10" s="33">
        <f t="shared" si="0"/>
        <v>13</v>
      </c>
      <c r="S10" s="30">
        <f t="shared" si="1"/>
        <v>87.84615384615384</v>
      </c>
      <c r="T10" s="2" t="s">
        <v>18</v>
      </c>
    </row>
    <row r="11" spans="1:256" s="37" customFormat="1" ht="18" customHeight="1">
      <c r="A11" s="34" t="s">
        <v>187</v>
      </c>
      <c r="B11" s="35"/>
      <c r="C11" s="1">
        <v>47</v>
      </c>
      <c r="D11" s="1">
        <v>49</v>
      </c>
      <c r="E11" s="1">
        <v>49</v>
      </c>
      <c r="F11" s="1">
        <v>46</v>
      </c>
      <c r="G11" s="1">
        <v>49</v>
      </c>
      <c r="H11" s="1">
        <v>48</v>
      </c>
      <c r="I11" s="1">
        <v>47</v>
      </c>
      <c r="J11" s="1"/>
      <c r="K11" s="1">
        <v>48</v>
      </c>
      <c r="L11" s="1">
        <v>49</v>
      </c>
      <c r="M11" s="1">
        <v>49</v>
      </c>
      <c r="N11" s="1">
        <v>47</v>
      </c>
      <c r="O11" s="1">
        <v>48</v>
      </c>
      <c r="P11" s="1">
        <v>49</v>
      </c>
      <c r="Q11" s="1">
        <v>48</v>
      </c>
      <c r="R11" s="33">
        <f t="shared" si="0"/>
        <v>14</v>
      </c>
      <c r="S11" s="30">
        <f t="shared" si="1"/>
        <v>96.142857142857139</v>
      </c>
      <c r="T11" s="2" t="s">
        <v>18</v>
      </c>
      <c r="U11" s="36"/>
      <c r="V11" s="36"/>
      <c r="W11" s="36"/>
      <c r="X11" s="36"/>
      <c r="Y11" s="36"/>
      <c r="Z11" s="36"/>
      <c r="AA11" s="36"/>
    </row>
    <row r="12" spans="1:256" s="37" customFormat="1" ht="18" customHeight="1">
      <c r="A12" s="34" t="s">
        <v>239</v>
      </c>
      <c r="B12" s="35"/>
      <c r="C12" s="1">
        <v>26</v>
      </c>
      <c r="D12" s="1">
        <v>41</v>
      </c>
      <c r="E12" s="1">
        <v>39</v>
      </c>
      <c r="F12" s="1"/>
      <c r="G12" s="1"/>
      <c r="H12" s="1"/>
      <c r="I12" s="1">
        <v>38</v>
      </c>
      <c r="J12" s="1"/>
      <c r="K12" s="1">
        <v>32</v>
      </c>
      <c r="L12" s="1">
        <v>37</v>
      </c>
      <c r="M12" s="1">
        <v>36</v>
      </c>
      <c r="N12" s="1">
        <v>36</v>
      </c>
      <c r="O12" s="1">
        <v>39</v>
      </c>
      <c r="P12" s="1">
        <v>30</v>
      </c>
      <c r="Q12" s="1">
        <v>37</v>
      </c>
      <c r="R12" s="33">
        <f t="shared" ref="R12:R15" si="4">COUNT(C12,D12,E12,F12,G12,H12,I12,K12,L12,M12,N12,O12,P12,Q12)</f>
        <v>11</v>
      </c>
      <c r="S12" s="30">
        <f t="shared" ref="S12:S15" si="5">AVERAGE(C12:Q12)*2</f>
        <v>71.090909090909093</v>
      </c>
      <c r="T12" s="2" t="s">
        <v>18</v>
      </c>
      <c r="U12" s="36"/>
      <c r="V12" s="36"/>
      <c r="W12" s="36"/>
      <c r="X12" s="36"/>
      <c r="Y12" s="36"/>
      <c r="Z12" s="36"/>
      <c r="AA12" s="36"/>
    </row>
    <row r="13" spans="1:256" s="37" customFormat="1" ht="18" customHeight="1">
      <c r="A13" s="34" t="s">
        <v>237</v>
      </c>
      <c r="B13" s="35"/>
      <c r="C13" s="1">
        <v>43</v>
      </c>
      <c r="D13" s="1">
        <v>41</v>
      </c>
      <c r="E13" s="1">
        <v>45</v>
      </c>
      <c r="F13" s="1">
        <v>40</v>
      </c>
      <c r="G13" s="1">
        <v>37</v>
      </c>
      <c r="H13" s="1">
        <v>44</v>
      </c>
      <c r="I13" s="1">
        <v>47</v>
      </c>
      <c r="J13" s="1"/>
      <c r="K13" s="1">
        <v>50</v>
      </c>
      <c r="L13" s="1">
        <v>46</v>
      </c>
      <c r="M13" s="1">
        <v>42</v>
      </c>
      <c r="N13" s="1">
        <v>46</v>
      </c>
      <c r="O13" s="1"/>
      <c r="P13" s="1">
        <v>47</v>
      </c>
      <c r="Q13" s="1">
        <v>49</v>
      </c>
      <c r="R13" s="33">
        <f t="shared" si="4"/>
        <v>13</v>
      </c>
      <c r="S13" s="30">
        <f t="shared" si="5"/>
        <v>88.769230769230774</v>
      </c>
      <c r="T13" s="2" t="s">
        <v>18</v>
      </c>
      <c r="U13" s="36"/>
      <c r="V13" s="36"/>
      <c r="W13" s="36"/>
      <c r="X13" s="36"/>
      <c r="Y13" s="36"/>
      <c r="Z13" s="36"/>
      <c r="AA13" s="36"/>
    </row>
    <row r="14" spans="1:256" s="13" customFormat="1" ht="18" customHeight="1">
      <c r="A14" s="34" t="s">
        <v>32</v>
      </c>
      <c r="B14" s="35" t="s">
        <v>22</v>
      </c>
      <c r="C14" s="1">
        <v>42</v>
      </c>
      <c r="D14" s="1">
        <v>46</v>
      </c>
      <c r="E14" s="1">
        <v>46</v>
      </c>
      <c r="F14" s="1">
        <v>45</v>
      </c>
      <c r="G14" s="1">
        <v>40</v>
      </c>
      <c r="H14" s="1">
        <v>45</v>
      </c>
      <c r="I14" s="1"/>
      <c r="J14" s="1"/>
      <c r="K14" s="1">
        <v>47</v>
      </c>
      <c r="L14" s="1">
        <v>49</v>
      </c>
      <c r="M14" s="1">
        <v>47</v>
      </c>
      <c r="N14" s="1">
        <v>47</v>
      </c>
      <c r="O14" s="1"/>
      <c r="P14" s="1">
        <v>47</v>
      </c>
      <c r="Q14" s="1">
        <v>49</v>
      </c>
      <c r="R14" s="33">
        <f t="shared" si="4"/>
        <v>12</v>
      </c>
      <c r="S14" s="30">
        <f t="shared" si="5"/>
        <v>91.666666666666671</v>
      </c>
      <c r="T14" s="2" t="s">
        <v>18</v>
      </c>
      <c r="U14" s="36"/>
      <c r="V14" s="36"/>
      <c r="W14" s="36"/>
      <c r="X14" s="36"/>
      <c r="Y14" s="36"/>
      <c r="Z14" s="36"/>
      <c r="AA14" s="36"/>
    </row>
    <row r="15" spans="1:256" s="13" customFormat="1" ht="18" customHeight="1">
      <c r="A15" s="34" t="s">
        <v>354</v>
      </c>
      <c r="B15" s="35" t="s">
        <v>19</v>
      </c>
      <c r="C15" s="1">
        <v>27</v>
      </c>
      <c r="D15" s="1">
        <v>39</v>
      </c>
      <c r="E15" s="1">
        <v>40</v>
      </c>
      <c r="F15" s="1">
        <v>38</v>
      </c>
      <c r="G15" s="1">
        <v>44</v>
      </c>
      <c r="H15" s="1">
        <v>47</v>
      </c>
      <c r="I15" s="1">
        <v>44</v>
      </c>
      <c r="J15" s="1"/>
      <c r="K15" s="1">
        <v>44</v>
      </c>
      <c r="L15" s="1">
        <v>41</v>
      </c>
      <c r="M15" s="1">
        <v>44</v>
      </c>
      <c r="N15" s="1">
        <v>41</v>
      </c>
      <c r="O15" s="1">
        <v>45</v>
      </c>
      <c r="P15" s="1">
        <v>36</v>
      </c>
      <c r="Q15" s="1">
        <v>44</v>
      </c>
      <c r="R15" s="33">
        <f t="shared" si="4"/>
        <v>14</v>
      </c>
      <c r="S15" s="30">
        <f t="shared" si="5"/>
        <v>82</v>
      </c>
      <c r="T15" s="2" t="s">
        <v>18</v>
      </c>
      <c r="U15" s="36"/>
      <c r="V15" s="36"/>
      <c r="W15" s="36"/>
      <c r="X15" s="36"/>
      <c r="Y15" s="36"/>
      <c r="Z15" s="36"/>
      <c r="AA15" s="36"/>
    </row>
    <row r="16" spans="1:256" s="1" customFormat="1" ht="18" customHeight="1">
      <c r="A16" s="34" t="s">
        <v>33</v>
      </c>
      <c r="B16" s="35" t="s">
        <v>27</v>
      </c>
      <c r="C16" s="1">
        <v>46</v>
      </c>
      <c r="D16" s="1">
        <v>44</v>
      </c>
      <c r="H16" s="1">
        <v>47</v>
      </c>
      <c r="I16" s="1">
        <v>45</v>
      </c>
      <c r="L16" s="1">
        <v>48</v>
      </c>
      <c r="M16" s="1">
        <v>48</v>
      </c>
      <c r="N16" s="1">
        <v>48</v>
      </c>
      <c r="O16" s="1">
        <v>48</v>
      </c>
      <c r="P16" s="1">
        <v>45</v>
      </c>
      <c r="Q16" s="1">
        <v>39</v>
      </c>
      <c r="R16" s="33">
        <f t="shared" si="0"/>
        <v>10</v>
      </c>
      <c r="S16" s="30">
        <f t="shared" si="1"/>
        <v>91.6</v>
      </c>
      <c r="T16" s="2" t="s">
        <v>18</v>
      </c>
    </row>
    <row r="17" spans="1:256" s="1" customFormat="1" ht="18" customHeight="1">
      <c r="A17" s="34" t="s">
        <v>257</v>
      </c>
      <c r="B17" s="35"/>
      <c r="D17" s="1">
        <v>39</v>
      </c>
      <c r="R17" s="33">
        <f t="shared" ref="R17:R23" si="6">COUNT(C17,D17,E17,F17,G17,H17,I17,K17,L17,M17,N17,O17,P17,Q17)</f>
        <v>1</v>
      </c>
      <c r="S17" s="30">
        <f t="shared" ref="S17:S23" si="7">AVERAGE(C17:Q17)*2</f>
        <v>78</v>
      </c>
      <c r="T17" s="2" t="s">
        <v>18</v>
      </c>
    </row>
    <row r="18" spans="1:256" s="36" customFormat="1" ht="18" customHeight="1">
      <c r="A18" s="34" t="s">
        <v>238</v>
      </c>
      <c r="B18" s="35" t="s">
        <v>19</v>
      </c>
      <c r="C18" s="1">
        <v>42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3">
        <f t="shared" si="6"/>
        <v>1</v>
      </c>
      <c r="S18" s="30">
        <f t="shared" si="7"/>
        <v>84</v>
      </c>
      <c r="T18" s="2" t="s">
        <v>18</v>
      </c>
    </row>
    <row r="19" spans="1:256" s="36" customFormat="1" ht="18" customHeight="1">
      <c r="A19" s="34" t="s">
        <v>34</v>
      </c>
      <c r="B19" s="35"/>
      <c r="C19" s="32"/>
      <c r="D19" s="79"/>
      <c r="E19" s="1">
        <v>38</v>
      </c>
      <c r="F19" s="1">
        <v>40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6"/>
        <v>2</v>
      </c>
      <c r="S19" s="30">
        <f t="shared" si="7"/>
        <v>78</v>
      </c>
      <c r="T19" s="2" t="s">
        <v>18</v>
      </c>
    </row>
    <row r="20" spans="1:256" s="37" customFormat="1" ht="18" customHeight="1">
      <c r="A20" s="34" t="s">
        <v>294</v>
      </c>
      <c r="B20" s="35" t="s">
        <v>17</v>
      </c>
      <c r="C20" s="32"/>
      <c r="D20" s="79"/>
      <c r="E20" s="1"/>
      <c r="F20" s="1"/>
      <c r="G20" s="1">
        <v>42</v>
      </c>
      <c r="H20" s="1">
        <v>44</v>
      </c>
      <c r="I20" s="1">
        <v>35</v>
      </c>
      <c r="J20" s="1"/>
      <c r="K20" s="1"/>
      <c r="L20" s="1">
        <v>42</v>
      </c>
      <c r="M20" s="1"/>
      <c r="N20" s="1"/>
      <c r="O20" s="1"/>
      <c r="P20" s="1"/>
      <c r="Q20" s="1"/>
      <c r="R20" s="33">
        <f t="shared" si="6"/>
        <v>4</v>
      </c>
      <c r="S20" s="30">
        <f t="shared" si="7"/>
        <v>81.5</v>
      </c>
      <c r="T20" s="2" t="s">
        <v>18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s="37" customFormat="1" ht="18" customHeight="1">
      <c r="A21" s="34" t="s">
        <v>35</v>
      </c>
      <c r="B21" s="35" t="s">
        <v>21</v>
      </c>
      <c r="C21" s="32">
        <v>27</v>
      </c>
      <c r="D21" s="79">
        <v>43</v>
      </c>
      <c r="E21" s="1">
        <v>44</v>
      </c>
      <c r="F21" s="1">
        <v>37</v>
      </c>
      <c r="G21" s="1">
        <v>44</v>
      </c>
      <c r="H21" s="1">
        <v>40</v>
      </c>
      <c r="I21" s="1">
        <v>40</v>
      </c>
      <c r="J21" s="1"/>
      <c r="K21" s="1"/>
      <c r="L21" s="1"/>
      <c r="M21" s="1"/>
      <c r="N21" s="1"/>
      <c r="O21" s="1"/>
      <c r="P21" s="1"/>
      <c r="Q21" s="1"/>
      <c r="R21" s="33">
        <f t="shared" si="6"/>
        <v>7</v>
      </c>
      <c r="S21" s="30">
        <f t="shared" si="7"/>
        <v>78.571428571428569</v>
      </c>
      <c r="T21" s="2" t="s">
        <v>18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</row>
    <row r="22" spans="1:256" s="37" customFormat="1" ht="18" customHeight="1">
      <c r="A22" s="34" t="s">
        <v>309</v>
      </c>
      <c r="B22" s="35" t="s">
        <v>17</v>
      </c>
      <c r="C22" s="32"/>
      <c r="D22" s="79"/>
      <c r="E22" s="1"/>
      <c r="F22" s="1"/>
      <c r="G22" s="1"/>
      <c r="H22" s="1"/>
      <c r="I22" s="1">
        <v>42</v>
      </c>
      <c r="J22" s="1"/>
      <c r="K22" s="1">
        <v>44</v>
      </c>
      <c r="L22" s="1">
        <v>40</v>
      </c>
      <c r="M22" s="1">
        <v>46</v>
      </c>
      <c r="N22" s="1"/>
      <c r="O22" s="1">
        <v>48</v>
      </c>
      <c r="P22" s="1">
        <v>44</v>
      </c>
      <c r="Q22" s="1">
        <v>38</v>
      </c>
      <c r="R22" s="33">
        <f t="shared" si="6"/>
        <v>7</v>
      </c>
      <c r="S22" s="30">
        <f t="shared" si="7"/>
        <v>86.285714285714292</v>
      </c>
      <c r="T22" s="2" t="s">
        <v>18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  <c r="IN22" s="36"/>
      <c r="IO22" s="36"/>
      <c r="IP22" s="36"/>
      <c r="IQ22" s="36"/>
      <c r="IR22" s="36"/>
      <c r="IS22" s="36"/>
      <c r="IT22" s="36"/>
      <c r="IU22" s="36"/>
      <c r="IV22" s="36"/>
    </row>
    <row r="23" spans="1:256" s="37" customFormat="1" ht="18" customHeight="1">
      <c r="A23" s="34" t="s">
        <v>310</v>
      </c>
      <c r="B23" s="35"/>
      <c r="C23" s="32"/>
      <c r="D23" s="79"/>
      <c r="E23" s="1"/>
      <c r="F23" s="1"/>
      <c r="G23" s="1"/>
      <c r="H23" s="1"/>
      <c r="I23" s="1">
        <v>33</v>
      </c>
      <c r="J23" s="1"/>
      <c r="K23" s="1"/>
      <c r="L23" s="1"/>
      <c r="M23" s="1"/>
      <c r="N23" s="1"/>
      <c r="O23" s="1"/>
      <c r="P23" s="1"/>
      <c r="Q23" s="1"/>
      <c r="R23" s="33">
        <f t="shared" si="6"/>
        <v>1</v>
      </c>
      <c r="S23" s="30">
        <f t="shared" si="7"/>
        <v>66</v>
      </c>
      <c r="T23" s="2" t="s">
        <v>18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</row>
    <row r="24" spans="1:256" s="38" customFormat="1" ht="18" customHeight="1">
      <c r="A24" s="31"/>
      <c r="B24" s="32"/>
      <c r="C24" s="32"/>
      <c r="D24" s="79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6"/>
      <c r="S24" s="1"/>
      <c r="T24" s="2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</row>
    <row r="25" spans="1:256" s="38" customFormat="1" ht="18" customHeight="1">
      <c r="A25" s="100" t="s">
        <v>36</v>
      </c>
      <c r="B25" s="99"/>
      <c r="C25" s="99">
        <f t="shared" ref="C25:R25" si="8">COUNT(C4:C24)</f>
        <v>13</v>
      </c>
      <c r="D25" s="1">
        <f t="shared" si="8"/>
        <v>14</v>
      </c>
      <c r="E25" s="1">
        <f t="shared" si="8"/>
        <v>14</v>
      </c>
      <c r="F25" s="1">
        <f t="shared" si="8"/>
        <v>11</v>
      </c>
      <c r="G25" s="1">
        <f t="shared" si="8"/>
        <v>9</v>
      </c>
      <c r="H25" s="1">
        <f t="shared" si="8"/>
        <v>11</v>
      </c>
      <c r="I25" s="1">
        <f t="shared" si="8"/>
        <v>15</v>
      </c>
      <c r="J25" s="1">
        <f t="shared" si="8"/>
        <v>0</v>
      </c>
      <c r="K25" s="1">
        <f t="shared" si="8"/>
        <v>10</v>
      </c>
      <c r="L25" s="1">
        <f t="shared" si="8"/>
        <v>13</v>
      </c>
      <c r="M25" s="1">
        <f t="shared" si="8"/>
        <v>11</v>
      </c>
      <c r="N25" s="1">
        <f t="shared" si="8"/>
        <v>9</v>
      </c>
      <c r="O25" s="1">
        <f t="shared" si="8"/>
        <v>8</v>
      </c>
      <c r="P25" s="1">
        <f t="shared" si="8"/>
        <v>10</v>
      </c>
      <c r="Q25" s="1">
        <f t="shared" si="8"/>
        <v>10</v>
      </c>
      <c r="R25" s="1">
        <f t="shared" si="8"/>
        <v>20</v>
      </c>
      <c r="S25" s="1"/>
      <c r="T25" s="2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s="38" customFormat="1" ht="18" customHeight="1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6"/>
      <c r="S26" s="1"/>
      <c r="T26" s="2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38" customFormat="1" ht="18" customHeight="1">
      <c r="A27" s="36" t="s">
        <v>37</v>
      </c>
      <c r="B27" s="1"/>
      <c r="C27" s="1">
        <f t="shared" ref="C27:Q27" si="9">C25*2</f>
        <v>26</v>
      </c>
      <c r="D27" s="1">
        <f t="shared" si="9"/>
        <v>28</v>
      </c>
      <c r="E27" s="1">
        <f t="shared" si="9"/>
        <v>28</v>
      </c>
      <c r="F27" s="1">
        <f t="shared" si="9"/>
        <v>22</v>
      </c>
      <c r="G27" s="1">
        <f t="shared" si="9"/>
        <v>18</v>
      </c>
      <c r="H27" s="1">
        <f t="shared" si="9"/>
        <v>22</v>
      </c>
      <c r="I27" s="1">
        <f t="shared" si="9"/>
        <v>30</v>
      </c>
      <c r="J27" s="1">
        <f t="shared" si="9"/>
        <v>0</v>
      </c>
      <c r="K27" s="1">
        <f t="shared" si="9"/>
        <v>20</v>
      </c>
      <c r="L27" s="1">
        <f t="shared" si="9"/>
        <v>26</v>
      </c>
      <c r="M27" s="1">
        <f t="shared" si="9"/>
        <v>22</v>
      </c>
      <c r="N27" s="1">
        <f t="shared" si="9"/>
        <v>18</v>
      </c>
      <c r="O27" s="1">
        <f t="shared" si="9"/>
        <v>16</v>
      </c>
      <c r="P27" s="1">
        <f t="shared" si="9"/>
        <v>20</v>
      </c>
      <c r="Q27" s="1">
        <f t="shared" si="9"/>
        <v>20</v>
      </c>
      <c r="R27" s="36"/>
      <c r="S27" s="1"/>
      <c r="T27" s="2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ht="18" customHeight="1">
      <c r="A28" s="36"/>
    </row>
    <row r="31" spans="1:256" ht="18" customHeight="1"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</row>
    <row r="33" spans="29:48" ht="18" customHeight="1"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</row>
    <row r="35" spans="29:48" ht="18" customHeight="1"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</row>
    <row r="37" spans="29:48" ht="18" customHeight="1"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</row>
    <row r="39" spans="29:48" ht="18" customHeight="1"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</row>
  </sheetData>
  <sortState xmlns:xlrd2="http://schemas.microsoft.com/office/spreadsheetml/2017/richdata2" ref="A17:T23">
    <sortCondition ref="A17:A23"/>
  </sortState>
  <conditionalFormatting sqref="B4:B23">
    <cfRule type="cellIs" dxfId="13" priority="1" stopIfTrue="1" operator="equal">
      <formula>50</formula>
    </cfRule>
  </conditionalFormatting>
  <conditionalFormatting sqref="C4:Q23">
    <cfRule type="cellIs" dxfId="12" priority="2" operator="equal">
      <formula>50</formula>
    </cfRule>
  </conditionalFormatting>
  <conditionalFormatting sqref="C3:IV23 C2:I2 K2:Q2 S2:IV2 A2:B3 A24:A25 B24:IV65511 A27:A65512">
    <cfRule type="cellIs" dxfId="11" priority="3" stopIfTrue="1" operator="equal">
      <formula>50</formula>
    </cfRule>
  </conditionalFormatting>
  <printOptions horizontalCentered="1" headings="1" gridLines="1"/>
  <pageMargins left="0.25" right="0.25" top="0.5" bottom="0" header="0.05" footer="0"/>
  <pageSetup scale="78" fitToHeight="0" pageOrder="overThenDown" orientation="landscape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C895E-9FC2-40DC-B86B-182B585DE70F}">
  <sheetPr>
    <pageSetUpPr fitToPage="1"/>
  </sheetPr>
  <dimension ref="A1:IV70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50" customWidth="1"/>
    <col min="2" max="2" width="6.25" style="29" customWidth="1"/>
    <col min="3" max="17" width="5.25" style="22" customWidth="1"/>
    <col min="18" max="18" width="5.25" style="29" customWidth="1"/>
    <col min="19" max="19" width="9.625" style="1" customWidth="1"/>
    <col min="20" max="20" width="5.25" style="15" customWidth="1"/>
    <col min="21" max="21" width="6.875" style="29" hidden="1" customWidth="1"/>
    <col min="22" max="22" width="6.75" style="29" hidden="1" customWidth="1"/>
    <col min="23" max="23" width="6.875" style="29" hidden="1" customWidth="1"/>
    <col min="24" max="24" width="6.75" style="29" hidden="1" customWidth="1"/>
    <col min="25" max="25" width="8.375" style="29" hidden="1" customWidth="1"/>
    <col min="26" max="26" width="6.875" style="29" hidden="1" customWidth="1"/>
    <col min="27" max="27" width="8.375" style="29" hidden="1" customWidth="1"/>
    <col min="28" max="28" width="8.375" style="29" customWidth="1"/>
    <col min="29" max="256" width="8.5" style="29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45" t="s">
        <v>10</v>
      </c>
      <c r="B2" s="15"/>
      <c r="C2" s="20" t="s">
        <v>14</v>
      </c>
      <c r="D2" s="46" t="s">
        <v>185</v>
      </c>
      <c r="E2" s="19" t="s">
        <v>38</v>
      </c>
      <c r="F2" s="24" t="s">
        <v>39</v>
      </c>
      <c r="G2" s="46" t="s">
        <v>11</v>
      </c>
      <c r="H2" s="46" t="s">
        <v>183</v>
      </c>
      <c r="I2" s="19" t="s">
        <v>12</v>
      </c>
      <c r="K2" s="19" t="s">
        <v>14</v>
      </c>
      <c r="L2" s="17" t="s">
        <v>185</v>
      </c>
      <c r="M2" s="46" t="s">
        <v>38</v>
      </c>
      <c r="N2" s="20" t="s">
        <v>39</v>
      </c>
      <c r="O2" s="19" t="s">
        <v>11</v>
      </c>
      <c r="P2" s="19" t="s">
        <v>183</v>
      </c>
      <c r="Q2" s="20" t="s">
        <v>12</v>
      </c>
      <c r="S2" s="2"/>
    </row>
    <row r="3" spans="1:256" s="29" customFormat="1" ht="18" customHeight="1">
      <c r="A3" s="47" t="s">
        <v>16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1" customFormat="1" ht="18" customHeight="1">
      <c r="A4" s="44" t="s">
        <v>318</v>
      </c>
      <c r="B4" s="1" t="s">
        <v>17</v>
      </c>
      <c r="I4" s="1">
        <v>49</v>
      </c>
      <c r="R4" s="33">
        <f t="shared" ref="R4" si="0">COUNT(C4,D4,E4,F4,G4,H4,I4,K4,L4,M4,N4,O4,P4,Q4)</f>
        <v>1</v>
      </c>
      <c r="S4" s="30">
        <f t="shared" ref="S4" si="1">AVERAGE(C4:Q4)*2</f>
        <v>98</v>
      </c>
      <c r="T4" s="2" t="s">
        <v>66</v>
      </c>
    </row>
    <row r="5" spans="1:256" s="1" customFormat="1" ht="18" customHeight="1">
      <c r="A5" s="44" t="s">
        <v>351</v>
      </c>
      <c r="O5" s="1">
        <v>41</v>
      </c>
      <c r="R5" s="33">
        <f t="shared" ref="R5:R6" si="2">COUNT(C5,D5,E5,F5,G5,H5,I5,K5,L5,M5,N5,O5,P5,Q5)</f>
        <v>1</v>
      </c>
      <c r="S5" s="30">
        <f t="shared" ref="S5:S6" si="3">AVERAGE(C5:Q5)*2</f>
        <v>82</v>
      </c>
      <c r="T5" s="2" t="s">
        <v>66</v>
      </c>
    </row>
    <row r="6" spans="1:256" s="1" customFormat="1" ht="18" customHeight="1">
      <c r="A6" s="44" t="s">
        <v>327</v>
      </c>
      <c r="B6" s="1" t="s">
        <v>17</v>
      </c>
      <c r="K6" s="1">
        <v>41</v>
      </c>
      <c r="L6" s="1">
        <v>43</v>
      </c>
      <c r="R6" s="33">
        <f t="shared" si="2"/>
        <v>2</v>
      </c>
      <c r="S6" s="30">
        <f t="shared" si="3"/>
        <v>84</v>
      </c>
      <c r="T6" s="2" t="s">
        <v>66</v>
      </c>
    </row>
    <row r="7" spans="1:256" s="1" customFormat="1" ht="18" customHeight="1">
      <c r="A7" s="44" t="s">
        <v>205</v>
      </c>
      <c r="B7" s="1" t="s">
        <v>29</v>
      </c>
      <c r="F7" s="1">
        <v>34</v>
      </c>
      <c r="R7" s="33">
        <f t="shared" ref="R7:R48" si="4">COUNT(C7,D7,E7,F7,G7,H7,I7,K7,L7,M7,N7,O7,P7,Q7)</f>
        <v>1</v>
      </c>
      <c r="S7" s="30">
        <f t="shared" ref="S7:S48" si="5">AVERAGE(C7:Q7)*2</f>
        <v>68</v>
      </c>
      <c r="T7" s="2" t="s">
        <v>66</v>
      </c>
    </row>
    <row r="8" spans="1:256" s="1" customFormat="1" ht="18" customHeight="1">
      <c r="A8" s="44" t="s">
        <v>67</v>
      </c>
      <c r="B8" s="1" t="s">
        <v>21</v>
      </c>
      <c r="E8" s="1">
        <v>46</v>
      </c>
      <c r="F8" s="1">
        <v>46</v>
      </c>
      <c r="G8" s="1">
        <v>49</v>
      </c>
      <c r="H8" s="1">
        <v>40</v>
      </c>
      <c r="I8" s="1">
        <v>43</v>
      </c>
      <c r="K8" s="1">
        <v>46</v>
      </c>
      <c r="M8" s="1">
        <v>47</v>
      </c>
      <c r="N8" s="1">
        <v>44</v>
      </c>
      <c r="O8" s="1">
        <v>43</v>
      </c>
      <c r="P8" s="1">
        <v>44</v>
      </c>
      <c r="Q8" s="1">
        <v>48</v>
      </c>
      <c r="R8" s="33">
        <f t="shared" si="4"/>
        <v>11</v>
      </c>
      <c r="S8" s="30">
        <f t="shared" si="5"/>
        <v>90.181818181818187</v>
      </c>
      <c r="T8" s="2" t="s">
        <v>66</v>
      </c>
    </row>
    <row r="9" spans="1:256" s="1" customFormat="1" ht="18" customHeight="1">
      <c r="A9" s="44" t="s">
        <v>204</v>
      </c>
      <c r="E9" s="1">
        <v>46</v>
      </c>
      <c r="F9" s="1">
        <v>47</v>
      </c>
      <c r="R9" s="33">
        <f t="shared" si="4"/>
        <v>2</v>
      </c>
      <c r="S9" s="30">
        <f t="shared" si="5"/>
        <v>93</v>
      </c>
      <c r="T9" s="2" t="s">
        <v>66</v>
      </c>
    </row>
    <row r="10" spans="1:256" s="1" customFormat="1" ht="18" customHeight="1">
      <c r="A10" s="44" t="s">
        <v>68</v>
      </c>
      <c r="B10" s="1" t="s">
        <v>27</v>
      </c>
      <c r="C10" s="1">
        <v>39</v>
      </c>
      <c r="D10" s="1">
        <v>43</v>
      </c>
      <c r="E10" s="1">
        <v>39</v>
      </c>
      <c r="F10" s="1">
        <v>42</v>
      </c>
      <c r="G10" s="1">
        <v>39</v>
      </c>
      <c r="H10" s="1">
        <v>46</v>
      </c>
      <c r="I10" s="1">
        <v>40</v>
      </c>
      <c r="K10" s="1">
        <v>40</v>
      </c>
      <c r="M10" s="1">
        <v>38</v>
      </c>
      <c r="N10" s="1">
        <v>44</v>
      </c>
      <c r="O10" s="1">
        <v>42</v>
      </c>
      <c r="P10" s="1">
        <v>45</v>
      </c>
      <c r="Q10" s="1">
        <v>45</v>
      </c>
      <c r="R10" s="33">
        <f t="shared" si="4"/>
        <v>13</v>
      </c>
      <c r="S10" s="30">
        <f t="shared" si="5"/>
        <v>83.384615384615387</v>
      </c>
      <c r="T10" s="2" t="s">
        <v>66</v>
      </c>
    </row>
    <row r="11" spans="1:256" s="1" customFormat="1" ht="18" customHeight="1">
      <c r="A11" s="44" t="s">
        <v>69</v>
      </c>
      <c r="B11" s="1" t="s">
        <v>27</v>
      </c>
      <c r="D11" s="1">
        <v>44</v>
      </c>
      <c r="F11" s="1">
        <v>49</v>
      </c>
      <c r="H11" s="1">
        <v>44</v>
      </c>
      <c r="I11" s="1">
        <v>49</v>
      </c>
      <c r="K11" s="1">
        <v>49</v>
      </c>
      <c r="L11" s="1">
        <v>50</v>
      </c>
      <c r="M11" s="1">
        <v>49</v>
      </c>
      <c r="N11" s="1">
        <v>45</v>
      </c>
      <c r="O11" s="1">
        <v>46</v>
      </c>
      <c r="P11" s="1">
        <v>49</v>
      </c>
      <c r="Q11" s="1">
        <v>48</v>
      </c>
      <c r="R11" s="33">
        <f t="shared" si="4"/>
        <v>11</v>
      </c>
      <c r="S11" s="30">
        <f t="shared" si="5"/>
        <v>94.909090909090907</v>
      </c>
      <c r="T11" s="2" t="s">
        <v>66</v>
      </c>
    </row>
    <row r="12" spans="1:256" s="1" customFormat="1" ht="18" customHeight="1">
      <c r="A12" s="44" t="s">
        <v>325</v>
      </c>
      <c r="B12" s="1" t="s">
        <v>17</v>
      </c>
      <c r="K12" s="1">
        <v>50</v>
      </c>
      <c r="R12" s="33">
        <f t="shared" si="4"/>
        <v>1</v>
      </c>
      <c r="S12" s="30">
        <f t="shared" si="5"/>
        <v>100</v>
      </c>
      <c r="T12" s="2" t="s">
        <v>66</v>
      </c>
    </row>
    <row r="13" spans="1:256" s="1" customFormat="1" ht="18" customHeight="1">
      <c r="A13" s="44" t="s">
        <v>326</v>
      </c>
      <c r="B13" s="1" t="s">
        <v>17</v>
      </c>
      <c r="K13" s="1">
        <v>47</v>
      </c>
      <c r="R13" s="33">
        <f t="shared" si="4"/>
        <v>1</v>
      </c>
      <c r="S13" s="30">
        <f t="shared" si="5"/>
        <v>94</v>
      </c>
      <c r="T13" s="2" t="s">
        <v>66</v>
      </c>
    </row>
    <row r="14" spans="1:256" s="1" customFormat="1" ht="18" customHeight="1">
      <c r="A14" s="44" t="s">
        <v>287</v>
      </c>
      <c r="B14" s="1" t="s">
        <v>29</v>
      </c>
      <c r="G14" s="1">
        <v>45</v>
      </c>
      <c r="H14" s="1">
        <v>44</v>
      </c>
      <c r="I14" s="1">
        <v>40</v>
      </c>
      <c r="K14" s="1">
        <v>44</v>
      </c>
      <c r="L14" s="1">
        <v>46</v>
      </c>
      <c r="M14" s="1">
        <v>45</v>
      </c>
      <c r="N14" s="1">
        <v>44</v>
      </c>
      <c r="O14" s="1">
        <v>44</v>
      </c>
      <c r="P14" s="1">
        <v>44</v>
      </c>
      <c r="Q14" s="1">
        <v>41</v>
      </c>
      <c r="R14" s="33">
        <f t="shared" si="4"/>
        <v>10</v>
      </c>
      <c r="S14" s="30">
        <f t="shared" si="5"/>
        <v>87.4</v>
      </c>
      <c r="T14" s="2" t="s">
        <v>66</v>
      </c>
    </row>
    <row r="15" spans="1:256" s="1" customFormat="1" ht="18" customHeight="1">
      <c r="A15" s="44" t="s">
        <v>350</v>
      </c>
      <c r="O15" s="1">
        <v>37</v>
      </c>
      <c r="R15" s="33">
        <f t="shared" si="4"/>
        <v>1</v>
      </c>
      <c r="S15" s="30">
        <f t="shared" si="5"/>
        <v>74</v>
      </c>
      <c r="T15" s="2" t="s">
        <v>66</v>
      </c>
    </row>
    <row r="16" spans="1:256" s="1" customFormat="1" ht="18" customHeight="1">
      <c r="A16" s="44" t="s">
        <v>147</v>
      </c>
      <c r="C16" s="1">
        <v>44</v>
      </c>
      <c r="D16" s="1">
        <v>48</v>
      </c>
      <c r="E16" s="1">
        <v>36</v>
      </c>
      <c r="F16" s="1">
        <v>45</v>
      </c>
      <c r="G16" s="1">
        <v>44</v>
      </c>
      <c r="K16" s="1">
        <v>44</v>
      </c>
      <c r="L16" s="1">
        <v>46</v>
      </c>
      <c r="N16" s="1">
        <v>45</v>
      </c>
      <c r="O16" s="1">
        <v>45</v>
      </c>
      <c r="P16" s="1">
        <v>45</v>
      </c>
      <c r="Q16" s="1">
        <v>48</v>
      </c>
      <c r="R16" s="33">
        <f t="shared" si="4"/>
        <v>11</v>
      </c>
      <c r="S16" s="30">
        <f t="shared" si="5"/>
        <v>89.090909090909093</v>
      </c>
      <c r="T16" s="2" t="s">
        <v>66</v>
      </c>
    </row>
    <row r="17" spans="1:20" s="1" customFormat="1" ht="18" customHeight="1">
      <c r="A17" s="44" t="s">
        <v>284</v>
      </c>
      <c r="F17" s="1">
        <v>41</v>
      </c>
      <c r="R17" s="33">
        <f t="shared" si="4"/>
        <v>1</v>
      </c>
      <c r="S17" s="30">
        <f t="shared" si="5"/>
        <v>82</v>
      </c>
      <c r="T17" s="2" t="s">
        <v>66</v>
      </c>
    </row>
    <row r="18" spans="1:20" s="1" customFormat="1" ht="18" customHeight="1">
      <c r="A18" s="44" t="s">
        <v>253</v>
      </c>
      <c r="D18" s="1">
        <v>13</v>
      </c>
      <c r="R18" s="33">
        <f t="shared" si="4"/>
        <v>1</v>
      </c>
      <c r="S18" s="30">
        <f t="shared" si="5"/>
        <v>26</v>
      </c>
      <c r="T18" s="2" t="s">
        <v>66</v>
      </c>
    </row>
    <row r="19" spans="1:20" s="1" customFormat="1" ht="18" customHeight="1">
      <c r="A19" s="44" t="s">
        <v>272</v>
      </c>
      <c r="B19" s="1" t="s">
        <v>17</v>
      </c>
      <c r="E19" s="1">
        <v>43</v>
      </c>
      <c r="F19" s="1">
        <v>45</v>
      </c>
      <c r="R19" s="33">
        <f t="shared" si="4"/>
        <v>2</v>
      </c>
      <c r="S19" s="30">
        <f t="shared" si="5"/>
        <v>88</v>
      </c>
      <c r="T19" s="2" t="s">
        <v>66</v>
      </c>
    </row>
    <row r="20" spans="1:20" s="1" customFormat="1" ht="18" customHeight="1">
      <c r="A20" s="44" t="s">
        <v>211</v>
      </c>
      <c r="B20" s="1" t="s">
        <v>27</v>
      </c>
      <c r="F20" s="1">
        <v>48</v>
      </c>
      <c r="K20" s="1">
        <v>47</v>
      </c>
      <c r="N20" s="1">
        <v>46</v>
      </c>
      <c r="O20" s="1">
        <v>45</v>
      </c>
      <c r="P20" s="1">
        <v>43</v>
      </c>
      <c r="Q20" s="1">
        <v>48</v>
      </c>
      <c r="R20" s="33">
        <f t="shared" si="4"/>
        <v>6</v>
      </c>
      <c r="S20" s="30">
        <f t="shared" si="5"/>
        <v>92.333333333333329</v>
      </c>
      <c r="T20" s="2" t="s">
        <v>66</v>
      </c>
    </row>
    <row r="21" spans="1:20" s="1" customFormat="1" ht="18" customHeight="1">
      <c r="A21" s="44" t="s">
        <v>70</v>
      </c>
      <c r="E21" s="1">
        <v>48</v>
      </c>
      <c r="G21" s="1">
        <v>45</v>
      </c>
      <c r="R21" s="33">
        <f t="shared" si="4"/>
        <v>2</v>
      </c>
      <c r="S21" s="30">
        <f t="shared" si="5"/>
        <v>93</v>
      </c>
      <c r="T21" s="2" t="s">
        <v>66</v>
      </c>
    </row>
    <row r="22" spans="1:20" s="36" customFormat="1" ht="18" customHeight="1">
      <c r="A22" s="34" t="s">
        <v>30</v>
      </c>
      <c r="B22" s="35" t="s">
        <v>22</v>
      </c>
      <c r="C22" s="1">
        <v>49</v>
      </c>
      <c r="D22" s="1">
        <v>44</v>
      </c>
      <c r="E22" s="1">
        <v>47</v>
      </c>
      <c r="F22" s="1">
        <v>47</v>
      </c>
      <c r="G22" s="1"/>
      <c r="H22" s="1">
        <v>48</v>
      </c>
      <c r="I22" s="1">
        <v>49</v>
      </c>
      <c r="J22" s="1"/>
      <c r="K22" s="1">
        <v>49</v>
      </c>
      <c r="L22" s="1">
        <v>49</v>
      </c>
      <c r="M22" s="1"/>
      <c r="N22" s="1">
        <v>47</v>
      </c>
      <c r="O22" s="1">
        <v>46</v>
      </c>
      <c r="P22" s="1">
        <v>49</v>
      </c>
      <c r="Q22" s="1">
        <v>50</v>
      </c>
      <c r="R22" s="33">
        <f t="shared" si="4"/>
        <v>12</v>
      </c>
      <c r="S22" s="30">
        <f t="shared" si="5"/>
        <v>95.666666666666671</v>
      </c>
      <c r="T22" s="2" t="s">
        <v>66</v>
      </c>
    </row>
    <row r="23" spans="1:20" s="36" customFormat="1" ht="18" customHeight="1">
      <c r="A23" s="34" t="s">
        <v>169</v>
      </c>
      <c r="B23" s="35" t="s">
        <v>17</v>
      </c>
      <c r="C23" s="1">
        <v>39</v>
      </c>
      <c r="D23" s="1">
        <v>39</v>
      </c>
      <c r="E23" s="1">
        <v>37</v>
      </c>
      <c r="F23" s="1">
        <v>37</v>
      </c>
      <c r="G23" s="1">
        <v>43</v>
      </c>
      <c r="H23" s="1">
        <v>39</v>
      </c>
      <c r="I23" s="1">
        <v>46</v>
      </c>
      <c r="J23" s="1"/>
      <c r="K23" s="1">
        <v>42</v>
      </c>
      <c r="L23" s="1">
        <v>45</v>
      </c>
      <c r="M23" s="1"/>
      <c r="N23" s="1">
        <v>34</v>
      </c>
      <c r="O23" s="1">
        <v>46</v>
      </c>
      <c r="P23" s="1">
        <v>40</v>
      </c>
      <c r="Q23" s="1">
        <v>45</v>
      </c>
      <c r="R23" s="33">
        <f t="shared" si="4"/>
        <v>13</v>
      </c>
      <c r="S23" s="30">
        <f t="shared" si="5"/>
        <v>81.84615384615384</v>
      </c>
      <c r="T23" s="2" t="s">
        <v>66</v>
      </c>
    </row>
    <row r="24" spans="1:20" s="36" customFormat="1" ht="18" customHeight="1">
      <c r="A24" s="34" t="s">
        <v>168</v>
      </c>
      <c r="B24" s="35"/>
      <c r="C24" s="1">
        <v>45</v>
      </c>
      <c r="D24" s="1">
        <v>48</v>
      </c>
      <c r="E24" s="1">
        <v>47</v>
      </c>
      <c r="F24" s="1">
        <v>46</v>
      </c>
      <c r="G24" s="1"/>
      <c r="H24" s="1">
        <v>44</v>
      </c>
      <c r="I24" s="1">
        <v>46</v>
      </c>
      <c r="J24" s="1"/>
      <c r="K24" s="1">
        <v>46</v>
      </c>
      <c r="L24" s="1">
        <v>36</v>
      </c>
      <c r="M24" s="1"/>
      <c r="N24" s="1">
        <v>43</v>
      </c>
      <c r="O24" s="1">
        <v>47</v>
      </c>
      <c r="P24" s="1">
        <v>44</v>
      </c>
      <c r="Q24" s="1">
        <v>46</v>
      </c>
      <c r="R24" s="33">
        <f t="shared" si="4"/>
        <v>12</v>
      </c>
      <c r="S24" s="30">
        <f t="shared" si="5"/>
        <v>89.666666666666671</v>
      </c>
      <c r="T24" s="2" t="s">
        <v>66</v>
      </c>
    </row>
    <row r="25" spans="1:20" s="36" customFormat="1" ht="18" customHeight="1">
      <c r="A25" s="34" t="s">
        <v>299</v>
      </c>
      <c r="B25" s="35" t="s">
        <v>17</v>
      </c>
      <c r="C25" s="79"/>
      <c r="D25" s="1"/>
      <c r="E25" s="1"/>
      <c r="F25" s="1"/>
      <c r="G25" s="1"/>
      <c r="H25" s="1">
        <v>44</v>
      </c>
      <c r="I25" s="1"/>
      <c r="J25" s="1"/>
      <c r="K25" s="1"/>
      <c r="L25" s="1"/>
      <c r="M25" s="1"/>
      <c r="N25" s="1"/>
      <c r="O25" s="1"/>
      <c r="P25" s="1"/>
      <c r="Q25" s="1"/>
      <c r="R25" s="33">
        <f t="shared" si="4"/>
        <v>1</v>
      </c>
      <c r="S25" s="30">
        <f t="shared" si="5"/>
        <v>88</v>
      </c>
      <c r="T25" s="2" t="s">
        <v>66</v>
      </c>
    </row>
    <row r="26" spans="1:20" s="36" customFormat="1" ht="18" customHeight="1">
      <c r="A26" s="34" t="s">
        <v>300</v>
      </c>
      <c r="B26" s="35" t="s">
        <v>17</v>
      </c>
      <c r="C26" s="79"/>
      <c r="D26" s="1"/>
      <c r="E26" s="1"/>
      <c r="F26" s="1"/>
      <c r="G26" s="1"/>
      <c r="H26" s="1">
        <v>40</v>
      </c>
      <c r="I26" s="1">
        <v>42</v>
      </c>
      <c r="J26" s="1"/>
      <c r="K26" s="1"/>
      <c r="L26" s="1"/>
      <c r="M26" s="1"/>
      <c r="N26" s="1"/>
      <c r="O26" s="1"/>
      <c r="P26" s="1"/>
      <c r="Q26" s="1"/>
      <c r="R26" s="33">
        <f t="shared" si="4"/>
        <v>2</v>
      </c>
      <c r="S26" s="30">
        <f t="shared" si="5"/>
        <v>82</v>
      </c>
      <c r="T26" s="2" t="s">
        <v>66</v>
      </c>
    </row>
    <row r="27" spans="1:20" s="1" customFormat="1" ht="18" customHeight="1">
      <c r="A27" s="98" t="s">
        <v>246</v>
      </c>
      <c r="B27" s="99"/>
      <c r="C27" s="1">
        <v>39</v>
      </c>
      <c r="D27" s="1">
        <v>41</v>
      </c>
      <c r="E27" s="1">
        <v>38</v>
      </c>
      <c r="F27" s="1">
        <v>39</v>
      </c>
      <c r="G27" s="1">
        <v>42</v>
      </c>
      <c r="H27" s="1">
        <v>36</v>
      </c>
      <c r="I27" s="1">
        <v>41</v>
      </c>
      <c r="K27" s="1">
        <v>40</v>
      </c>
      <c r="L27" s="1">
        <v>45</v>
      </c>
      <c r="O27" s="1">
        <v>42</v>
      </c>
      <c r="Q27" s="1">
        <v>45</v>
      </c>
      <c r="R27" s="33">
        <f t="shared" si="4"/>
        <v>11</v>
      </c>
      <c r="S27" s="30">
        <f t="shared" si="5"/>
        <v>81.454545454545453</v>
      </c>
      <c r="T27" s="2" t="s">
        <v>66</v>
      </c>
    </row>
    <row r="28" spans="1:20" s="1" customFormat="1" ht="18" customHeight="1">
      <c r="A28" s="98" t="s">
        <v>273</v>
      </c>
      <c r="B28" s="99"/>
      <c r="E28" s="1">
        <v>49</v>
      </c>
      <c r="F28" s="1">
        <v>49</v>
      </c>
      <c r="R28" s="33">
        <f t="shared" si="4"/>
        <v>2</v>
      </c>
      <c r="S28" s="30">
        <f t="shared" si="5"/>
        <v>98</v>
      </c>
      <c r="T28" s="2" t="s">
        <v>66</v>
      </c>
    </row>
    <row r="29" spans="1:20" s="1" customFormat="1" ht="18" customHeight="1">
      <c r="A29" s="44" t="s">
        <v>206</v>
      </c>
      <c r="C29" s="1">
        <v>43</v>
      </c>
      <c r="D29" s="1">
        <v>45</v>
      </c>
      <c r="E29" s="1">
        <v>46</v>
      </c>
      <c r="F29" s="1">
        <v>47</v>
      </c>
      <c r="H29" s="1">
        <v>46</v>
      </c>
      <c r="I29" s="1">
        <v>45</v>
      </c>
      <c r="K29" s="1">
        <v>47</v>
      </c>
      <c r="L29" s="1">
        <v>45</v>
      </c>
      <c r="M29" s="1">
        <v>49</v>
      </c>
      <c r="O29" s="1">
        <v>49</v>
      </c>
      <c r="P29" s="1">
        <v>49</v>
      </c>
      <c r="Q29" s="1">
        <v>46</v>
      </c>
      <c r="R29" s="33">
        <f t="shared" si="4"/>
        <v>12</v>
      </c>
      <c r="S29" s="30">
        <f t="shared" si="5"/>
        <v>92.833333333333329</v>
      </c>
      <c r="T29" s="2" t="s">
        <v>66</v>
      </c>
    </row>
    <row r="30" spans="1:20" s="1" customFormat="1" ht="18" customHeight="1">
      <c r="A30" s="44" t="s">
        <v>71</v>
      </c>
      <c r="B30" s="1" t="s">
        <v>21</v>
      </c>
      <c r="C30" s="1">
        <v>43</v>
      </c>
      <c r="D30" s="1">
        <v>45</v>
      </c>
      <c r="E30" s="1">
        <v>48</v>
      </c>
      <c r="F30" s="1">
        <v>44</v>
      </c>
      <c r="I30" s="1">
        <v>46</v>
      </c>
      <c r="K30" s="1">
        <v>46</v>
      </c>
      <c r="L30" s="1">
        <v>46</v>
      </c>
      <c r="M30" s="1">
        <v>42</v>
      </c>
      <c r="O30" s="1">
        <v>48</v>
      </c>
      <c r="P30" s="1">
        <v>47</v>
      </c>
      <c r="Q30" s="1">
        <v>47</v>
      </c>
      <c r="R30" s="33">
        <f t="shared" si="4"/>
        <v>11</v>
      </c>
      <c r="S30" s="30">
        <f t="shared" si="5"/>
        <v>91.272727272727266</v>
      </c>
      <c r="T30" s="2" t="s">
        <v>66</v>
      </c>
    </row>
    <row r="31" spans="1:20" s="1" customFormat="1" ht="18" customHeight="1">
      <c r="A31" s="44" t="s">
        <v>161</v>
      </c>
      <c r="B31" s="1" t="s">
        <v>17</v>
      </c>
      <c r="D31" s="1">
        <v>50</v>
      </c>
      <c r="H31" s="1">
        <v>49</v>
      </c>
      <c r="I31" s="1">
        <v>50</v>
      </c>
      <c r="K31" s="1">
        <v>50</v>
      </c>
      <c r="L31" s="1">
        <v>45</v>
      </c>
      <c r="M31" s="1">
        <v>47</v>
      </c>
      <c r="O31" s="1">
        <v>49</v>
      </c>
      <c r="P31" s="1">
        <v>49</v>
      </c>
      <c r="Q31" s="1">
        <v>48</v>
      </c>
      <c r="R31" s="33">
        <f t="shared" si="4"/>
        <v>9</v>
      </c>
      <c r="S31" s="30">
        <f t="shared" si="5"/>
        <v>97.111111111111114</v>
      </c>
      <c r="T31" s="2" t="s">
        <v>66</v>
      </c>
    </row>
    <row r="32" spans="1:20" s="1" customFormat="1" ht="18" customHeight="1">
      <c r="A32" s="44" t="s">
        <v>162</v>
      </c>
      <c r="D32" s="1">
        <v>47</v>
      </c>
      <c r="F32" s="1">
        <v>48</v>
      </c>
      <c r="H32" s="1">
        <v>50</v>
      </c>
      <c r="I32" s="1">
        <v>45</v>
      </c>
      <c r="K32" s="1">
        <v>48</v>
      </c>
      <c r="L32" s="1">
        <v>46</v>
      </c>
      <c r="M32" s="1">
        <v>43</v>
      </c>
      <c r="O32" s="1">
        <v>46</v>
      </c>
      <c r="P32" s="1">
        <v>46</v>
      </c>
      <c r="Q32" s="1">
        <v>45</v>
      </c>
      <c r="R32" s="33">
        <f t="shared" si="4"/>
        <v>10</v>
      </c>
      <c r="S32" s="30">
        <f t="shared" si="5"/>
        <v>92.8</v>
      </c>
      <c r="T32" s="2" t="s">
        <v>66</v>
      </c>
    </row>
    <row r="33" spans="1:256" s="1" customFormat="1" ht="18" customHeight="1">
      <c r="A33" s="44" t="s">
        <v>177</v>
      </c>
      <c r="B33" s="1" t="s">
        <v>19</v>
      </c>
      <c r="D33" s="1">
        <v>41</v>
      </c>
      <c r="H33" s="1">
        <v>42</v>
      </c>
      <c r="I33" s="1">
        <v>48</v>
      </c>
      <c r="K33" s="1">
        <v>50</v>
      </c>
      <c r="L33" s="1">
        <v>45</v>
      </c>
      <c r="M33" s="1">
        <v>47</v>
      </c>
      <c r="P33" s="1">
        <v>48</v>
      </c>
      <c r="R33" s="33">
        <f t="shared" si="4"/>
        <v>7</v>
      </c>
      <c r="S33" s="30">
        <f t="shared" si="5"/>
        <v>91.714285714285708</v>
      </c>
      <c r="T33" s="2" t="s">
        <v>66</v>
      </c>
    </row>
    <row r="34" spans="1:256" s="1" customFormat="1" ht="18" customHeight="1">
      <c r="A34" s="44" t="s">
        <v>101</v>
      </c>
      <c r="C34" s="1">
        <v>43</v>
      </c>
      <c r="D34" s="1">
        <v>46</v>
      </c>
      <c r="E34" s="1">
        <v>49</v>
      </c>
      <c r="F34" s="1">
        <v>47</v>
      </c>
      <c r="G34" s="1">
        <v>48</v>
      </c>
      <c r="H34" s="1">
        <v>50</v>
      </c>
      <c r="I34" s="1">
        <v>49</v>
      </c>
      <c r="K34" s="1">
        <v>47</v>
      </c>
      <c r="L34" s="1">
        <v>49</v>
      </c>
      <c r="M34" s="1">
        <v>49</v>
      </c>
      <c r="N34" s="1">
        <v>46</v>
      </c>
      <c r="O34" s="1">
        <v>48</v>
      </c>
      <c r="P34" s="1">
        <v>49</v>
      </c>
      <c r="Q34" s="1">
        <v>48</v>
      </c>
      <c r="R34" s="33">
        <f t="shared" si="4"/>
        <v>14</v>
      </c>
      <c r="S34" s="30">
        <f t="shared" si="5"/>
        <v>95.428571428571431</v>
      </c>
      <c r="T34" s="2" t="s">
        <v>66</v>
      </c>
    </row>
    <row r="35" spans="1:256" s="1" customFormat="1" ht="18" customHeight="1">
      <c r="A35" s="44" t="s">
        <v>72</v>
      </c>
      <c r="B35" s="1" t="s">
        <v>29</v>
      </c>
      <c r="C35" s="1">
        <v>40</v>
      </c>
      <c r="E35" s="1">
        <v>47</v>
      </c>
      <c r="F35" s="1">
        <v>44</v>
      </c>
      <c r="G35" s="1">
        <v>42</v>
      </c>
      <c r="H35" s="1">
        <v>41</v>
      </c>
      <c r="I35" s="1">
        <v>46</v>
      </c>
      <c r="M35" s="1">
        <v>36</v>
      </c>
      <c r="N35" s="1">
        <v>43</v>
      </c>
      <c r="Q35" s="1">
        <v>44</v>
      </c>
      <c r="R35" s="33">
        <f t="shared" si="4"/>
        <v>9</v>
      </c>
      <c r="S35" s="30">
        <f t="shared" si="5"/>
        <v>85.111111111111114</v>
      </c>
      <c r="T35" s="2" t="s">
        <v>66</v>
      </c>
    </row>
    <row r="36" spans="1:256" s="13" customFormat="1" ht="18" customHeight="1">
      <c r="A36" s="44" t="s">
        <v>146</v>
      </c>
      <c r="B36" s="1"/>
      <c r="C36" s="1">
        <v>41</v>
      </c>
      <c r="D36" s="1"/>
      <c r="E36" s="1">
        <v>48</v>
      </c>
      <c r="F36" s="1">
        <v>44</v>
      </c>
      <c r="G36" s="1">
        <v>40</v>
      </c>
      <c r="H36" s="1">
        <v>43</v>
      </c>
      <c r="I36" s="1">
        <v>44</v>
      </c>
      <c r="J36" s="1"/>
      <c r="K36" s="1">
        <v>39</v>
      </c>
      <c r="L36" s="1">
        <v>46</v>
      </c>
      <c r="M36" s="1"/>
      <c r="N36" s="1">
        <v>48</v>
      </c>
      <c r="O36" s="1">
        <v>50</v>
      </c>
      <c r="P36" s="1">
        <v>47</v>
      </c>
      <c r="Q36" s="1">
        <v>46</v>
      </c>
      <c r="R36" s="33">
        <f t="shared" si="4"/>
        <v>12</v>
      </c>
      <c r="S36" s="30">
        <f t="shared" si="5"/>
        <v>89.333333333333329</v>
      </c>
      <c r="T36" s="2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s="13" customFormat="1" ht="18" customHeight="1">
      <c r="A37" s="44" t="s">
        <v>207</v>
      </c>
      <c r="B37" s="1"/>
      <c r="C37" s="1"/>
      <c r="D37" s="1"/>
      <c r="E37" s="1">
        <v>46</v>
      </c>
      <c r="F37" s="1">
        <v>47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>
        <f t="shared" si="4"/>
        <v>2</v>
      </c>
      <c r="S37" s="30">
        <f t="shared" si="5"/>
        <v>93</v>
      </c>
      <c r="T37" s="2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 s="13" customFormat="1" ht="18" customHeight="1">
      <c r="A38" s="44" t="s">
        <v>247</v>
      </c>
      <c r="B38" s="1"/>
      <c r="C38" s="1">
        <v>26</v>
      </c>
      <c r="D38" s="1"/>
      <c r="E38" s="1">
        <v>19</v>
      </c>
      <c r="F38" s="1">
        <v>21</v>
      </c>
      <c r="G38" s="1">
        <v>40</v>
      </c>
      <c r="H38" s="1">
        <v>28</v>
      </c>
      <c r="I38" s="1">
        <v>34</v>
      </c>
      <c r="J38" s="1"/>
      <c r="K38" s="1">
        <v>35</v>
      </c>
      <c r="L38" s="1">
        <v>33</v>
      </c>
      <c r="M38" s="1"/>
      <c r="N38" s="1"/>
      <c r="O38" s="1">
        <v>31</v>
      </c>
      <c r="P38" s="1">
        <v>38</v>
      </c>
      <c r="Q38" s="1">
        <v>37</v>
      </c>
      <c r="R38" s="33">
        <f t="shared" si="4"/>
        <v>11</v>
      </c>
      <c r="S38" s="30">
        <f t="shared" si="5"/>
        <v>62.18181818181818</v>
      </c>
      <c r="T38" s="2" t="s">
        <v>66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 s="13" customFormat="1" ht="18" customHeight="1">
      <c r="A39" s="44" t="s">
        <v>155</v>
      </c>
      <c r="B39" s="1" t="s">
        <v>21</v>
      </c>
      <c r="C39" s="1"/>
      <c r="D39" s="1"/>
      <c r="E39" s="1"/>
      <c r="F39" s="1">
        <v>40</v>
      </c>
      <c r="G39" s="1"/>
      <c r="H39" s="1"/>
      <c r="I39" s="1">
        <v>37</v>
      </c>
      <c r="J39" s="1"/>
      <c r="K39" s="1">
        <v>35</v>
      </c>
      <c r="L39" s="1"/>
      <c r="M39" s="1">
        <v>22</v>
      </c>
      <c r="N39" s="1">
        <v>29</v>
      </c>
      <c r="O39" s="1"/>
      <c r="P39" s="1"/>
      <c r="Q39" s="1"/>
      <c r="R39" s="33">
        <f t="shared" si="4"/>
        <v>5</v>
      </c>
      <c r="S39" s="30">
        <f t="shared" si="5"/>
        <v>65.2</v>
      </c>
      <c r="T39" s="2" t="s">
        <v>66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s="13" customFormat="1" ht="18" customHeight="1">
      <c r="A40" s="44" t="s">
        <v>176</v>
      </c>
      <c r="B40" s="1" t="s">
        <v>21</v>
      </c>
      <c r="C40" s="1">
        <v>44</v>
      </c>
      <c r="D40" s="1"/>
      <c r="E40" s="1">
        <v>44</v>
      </c>
      <c r="F40" s="1">
        <v>45</v>
      </c>
      <c r="G40" s="1"/>
      <c r="H40" s="1"/>
      <c r="I40" s="1">
        <v>46</v>
      </c>
      <c r="J40" s="1"/>
      <c r="K40" s="1">
        <v>46</v>
      </c>
      <c r="L40" s="1"/>
      <c r="M40" s="1">
        <v>41</v>
      </c>
      <c r="N40" s="1">
        <v>40</v>
      </c>
      <c r="O40" s="1">
        <v>46</v>
      </c>
      <c r="P40" s="1">
        <v>48</v>
      </c>
      <c r="Q40" s="1">
        <v>38</v>
      </c>
      <c r="R40" s="33">
        <f t="shared" si="4"/>
        <v>10</v>
      </c>
      <c r="S40" s="30">
        <f t="shared" si="5"/>
        <v>87.6</v>
      </c>
      <c r="T40" s="2" t="s">
        <v>66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s="13" customFormat="1" ht="18" customHeight="1">
      <c r="A41" s="44" t="s">
        <v>319</v>
      </c>
      <c r="B41" s="1" t="s">
        <v>17</v>
      </c>
      <c r="C41" s="1"/>
      <c r="D41" s="1"/>
      <c r="E41" s="1"/>
      <c r="F41" s="1"/>
      <c r="G41" s="1"/>
      <c r="H41" s="1"/>
      <c r="I41" s="1">
        <v>45</v>
      </c>
      <c r="J41" s="1"/>
      <c r="K41" s="1"/>
      <c r="L41" s="1"/>
      <c r="M41" s="1"/>
      <c r="N41" s="1"/>
      <c r="O41" s="1"/>
      <c r="P41" s="1"/>
      <c r="Q41" s="1"/>
      <c r="R41" s="33">
        <f t="shared" si="4"/>
        <v>1</v>
      </c>
      <c r="S41" s="30">
        <f t="shared" si="5"/>
        <v>90</v>
      </c>
      <c r="T41" s="2" t="s">
        <v>66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s="13" customFormat="1" ht="18" customHeight="1">
      <c r="A42" s="44" t="s">
        <v>320</v>
      </c>
      <c r="B42" s="1"/>
      <c r="C42" s="1"/>
      <c r="D42" s="1"/>
      <c r="E42" s="1"/>
      <c r="F42" s="1"/>
      <c r="G42" s="1"/>
      <c r="H42" s="1"/>
      <c r="I42" s="1">
        <v>46</v>
      </c>
      <c r="J42" s="1"/>
      <c r="K42" s="1"/>
      <c r="L42" s="1"/>
      <c r="M42" s="1"/>
      <c r="N42" s="1"/>
      <c r="O42" s="1"/>
      <c r="P42" s="1"/>
      <c r="Q42" s="1"/>
      <c r="R42" s="33">
        <f t="shared" si="4"/>
        <v>1</v>
      </c>
      <c r="S42" s="30">
        <f t="shared" si="5"/>
        <v>92</v>
      </c>
      <c r="T42" s="2" t="s">
        <v>66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s="38" customFormat="1" ht="18" customHeight="1">
      <c r="A43" s="44" t="s">
        <v>73</v>
      </c>
      <c r="B43" s="1"/>
      <c r="C43" s="1"/>
      <c r="D43" s="1"/>
      <c r="E43" s="1">
        <v>47</v>
      </c>
      <c r="F43" s="1">
        <v>43</v>
      </c>
      <c r="G43" s="1"/>
      <c r="H43" s="1">
        <v>37</v>
      </c>
      <c r="I43" s="1">
        <v>41</v>
      </c>
      <c r="J43" s="1"/>
      <c r="K43" s="1">
        <v>40</v>
      </c>
      <c r="L43" s="1"/>
      <c r="M43" s="1">
        <v>39</v>
      </c>
      <c r="N43" s="1">
        <v>38</v>
      </c>
      <c r="O43" s="1">
        <v>40</v>
      </c>
      <c r="P43" s="1">
        <v>43</v>
      </c>
      <c r="Q43" s="1">
        <v>43</v>
      </c>
      <c r="R43" s="33">
        <f t="shared" si="4"/>
        <v>10</v>
      </c>
      <c r="S43" s="30">
        <f t="shared" si="5"/>
        <v>82.2</v>
      </c>
      <c r="T43" s="2" t="s">
        <v>66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38" customFormat="1" ht="18" customHeight="1">
      <c r="A44" s="44" t="s">
        <v>285</v>
      </c>
      <c r="B44" s="1"/>
      <c r="C44" s="1"/>
      <c r="D44" s="1"/>
      <c r="E44" s="1"/>
      <c r="F44" s="1">
        <v>9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>
        <f t="shared" si="4"/>
        <v>1</v>
      </c>
      <c r="S44" s="30">
        <f t="shared" si="5"/>
        <v>18</v>
      </c>
      <c r="T44" s="2" t="s">
        <v>66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s="38" customFormat="1" ht="18" customHeight="1">
      <c r="A45" s="44" t="s">
        <v>228</v>
      </c>
      <c r="B45" s="1"/>
      <c r="C45" s="1">
        <v>49</v>
      </c>
      <c r="D45" s="1">
        <v>44</v>
      </c>
      <c r="E45" s="1"/>
      <c r="F45" s="1"/>
      <c r="G45" s="1"/>
      <c r="H45" s="1"/>
      <c r="I45" s="1">
        <v>47</v>
      </c>
      <c r="J45" s="1"/>
      <c r="K45" s="1">
        <v>47</v>
      </c>
      <c r="L45" s="1">
        <v>48</v>
      </c>
      <c r="M45" s="1">
        <v>48</v>
      </c>
      <c r="N45" s="1"/>
      <c r="O45" s="1"/>
      <c r="P45" s="1"/>
      <c r="Q45" s="1"/>
      <c r="R45" s="33">
        <f t="shared" si="4"/>
        <v>6</v>
      </c>
      <c r="S45" s="30">
        <f t="shared" si="5"/>
        <v>94.333333333333329</v>
      </c>
      <c r="T45" s="2" t="s">
        <v>66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s="38" customFormat="1" ht="18" customHeight="1">
      <c r="A46" s="44" t="s">
        <v>328</v>
      </c>
      <c r="B46" s="1" t="s">
        <v>17</v>
      </c>
      <c r="C46" s="1"/>
      <c r="D46" s="1"/>
      <c r="E46" s="1"/>
      <c r="F46" s="1"/>
      <c r="G46" s="1"/>
      <c r="H46" s="1"/>
      <c r="I46" s="1"/>
      <c r="J46" s="1"/>
      <c r="K46" s="1">
        <v>41</v>
      </c>
      <c r="L46" s="1"/>
      <c r="M46" s="1"/>
      <c r="N46" s="1"/>
      <c r="O46" s="1"/>
      <c r="P46" s="1"/>
      <c r="Q46" s="1"/>
      <c r="R46" s="33">
        <f t="shared" si="4"/>
        <v>1</v>
      </c>
      <c r="S46" s="30">
        <f t="shared" si="5"/>
        <v>82</v>
      </c>
      <c r="T46" s="2" t="s">
        <v>66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s="38" customFormat="1" ht="18" customHeight="1">
      <c r="A47" s="44" t="s">
        <v>167</v>
      </c>
      <c r="B47" s="1" t="s">
        <v>22</v>
      </c>
      <c r="C47" s="1">
        <v>39</v>
      </c>
      <c r="D47" s="1">
        <v>46</v>
      </c>
      <c r="E47" s="1">
        <v>40</v>
      </c>
      <c r="F47" s="1">
        <v>46</v>
      </c>
      <c r="G47" s="1">
        <v>43</v>
      </c>
      <c r="H47" s="1">
        <v>42</v>
      </c>
      <c r="I47" s="1">
        <v>41</v>
      </c>
      <c r="J47" s="1"/>
      <c r="K47" s="1">
        <v>42</v>
      </c>
      <c r="L47" s="1">
        <v>47</v>
      </c>
      <c r="M47" s="1">
        <v>44</v>
      </c>
      <c r="N47" s="1">
        <v>41</v>
      </c>
      <c r="O47" s="1">
        <v>45</v>
      </c>
      <c r="P47" s="1">
        <v>46</v>
      </c>
      <c r="Q47" s="1">
        <v>42</v>
      </c>
      <c r="R47" s="33">
        <f t="shared" si="4"/>
        <v>14</v>
      </c>
      <c r="S47" s="30">
        <f t="shared" si="5"/>
        <v>86.285714285714292</v>
      </c>
      <c r="T47" s="2" t="s">
        <v>66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s="38" customFormat="1" ht="18" customHeight="1">
      <c r="A48" s="44" t="s">
        <v>274</v>
      </c>
      <c r="B48" s="1"/>
      <c r="C48" s="1"/>
      <c r="D48" s="1"/>
      <c r="E48" s="1">
        <v>32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>
        <f t="shared" si="4"/>
        <v>1</v>
      </c>
      <c r="S48" s="30">
        <f t="shared" si="5"/>
        <v>64</v>
      </c>
      <c r="T48" s="2" t="s">
        <v>66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s="38" customFormat="1" ht="18" customHeight="1">
      <c r="A49" s="4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s="38" customFormat="1" ht="18" customHeight="1">
      <c r="A50" s="44" t="s">
        <v>36</v>
      </c>
      <c r="B50" s="1"/>
      <c r="C50" s="1">
        <f t="shared" ref="C50:R50" si="6">COUNT(C4:C49)</f>
        <v>15</v>
      </c>
      <c r="D50" s="1">
        <f t="shared" si="6"/>
        <v>16</v>
      </c>
      <c r="E50" s="1">
        <f t="shared" si="6"/>
        <v>22</v>
      </c>
      <c r="F50" s="1">
        <f t="shared" si="6"/>
        <v>27</v>
      </c>
      <c r="G50" s="1">
        <f t="shared" si="6"/>
        <v>12</v>
      </c>
      <c r="H50" s="1">
        <f t="shared" si="6"/>
        <v>20</v>
      </c>
      <c r="I50" s="1">
        <f t="shared" si="6"/>
        <v>26</v>
      </c>
      <c r="J50" s="1">
        <f t="shared" si="6"/>
        <v>0</v>
      </c>
      <c r="K50" s="1">
        <f t="shared" si="6"/>
        <v>27</v>
      </c>
      <c r="L50" s="1">
        <f t="shared" si="6"/>
        <v>18</v>
      </c>
      <c r="M50" s="1">
        <f t="shared" si="6"/>
        <v>16</v>
      </c>
      <c r="N50" s="1">
        <f t="shared" si="6"/>
        <v>16</v>
      </c>
      <c r="O50" s="1">
        <f t="shared" si="6"/>
        <v>22</v>
      </c>
      <c r="P50" s="1">
        <f t="shared" si="6"/>
        <v>20</v>
      </c>
      <c r="Q50" s="1">
        <f t="shared" si="6"/>
        <v>21</v>
      </c>
      <c r="R50" s="1">
        <f t="shared" si="6"/>
        <v>45</v>
      </c>
      <c r="S50" s="1"/>
      <c r="T50" s="2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s="38" customFormat="1" ht="18" customHeight="1">
      <c r="A51" s="48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s="73" customFormat="1" ht="18" customHeight="1">
      <c r="A52" s="44" t="s">
        <v>37</v>
      </c>
      <c r="B52" s="29"/>
      <c r="C52" s="1">
        <f t="shared" ref="C52:Q52" si="7">C50*2</f>
        <v>30</v>
      </c>
      <c r="D52" s="1">
        <f t="shared" si="7"/>
        <v>32</v>
      </c>
      <c r="E52" s="1">
        <f t="shared" si="7"/>
        <v>44</v>
      </c>
      <c r="F52" s="1">
        <f t="shared" si="7"/>
        <v>54</v>
      </c>
      <c r="G52" s="1">
        <f t="shared" si="7"/>
        <v>24</v>
      </c>
      <c r="H52" s="1">
        <f t="shared" si="7"/>
        <v>40</v>
      </c>
      <c r="I52" s="1">
        <f t="shared" si="7"/>
        <v>52</v>
      </c>
      <c r="J52" s="1">
        <f t="shared" si="7"/>
        <v>0</v>
      </c>
      <c r="K52" s="1">
        <f t="shared" si="7"/>
        <v>54</v>
      </c>
      <c r="L52" s="1">
        <f t="shared" si="7"/>
        <v>36</v>
      </c>
      <c r="M52" s="1">
        <f t="shared" si="7"/>
        <v>32</v>
      </c>
      <c r="N52" s="1">
        <f t="shared" si="7"/>
        <v>32</v>
      </c>
      <c r="O52" s="1">
        <f t="shared" si="7"/>
        <v>44</v>
      </c>
      <c r="P52" s="1">
        <f t="shared" si="7"/>
        <v>40</v>
      </c>
      <c r="Q52" s="1">
        <f t="shared" si="7"/>
        <v>42</v>
      </c>
      <c r="R52" s="1"/>
      <c r="S52" s="1"/>
      <c r="T52" s="2"/>
      <c r="U52" s="77"/>
      <c r="V52" s="3"/>
      <c r="W52" s="3"/>
      <c r="X52" s="3"/>
      <c r="Y52" s="76"/>
      <c r="Z52" s="3"/>
      <c r="AA52"/>
      <c r="AB52"/>
      <c r="AC52" s="75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/>
      <c r="EG52" s="74"/>
      <c r="EH52" s="74"/>
      <c r="EI52" s="74"/>
      <c r="EJ52" s="74"/>
      <c r="EK52" s="74"/>
      <c r="EL52" s="74"/>
      <c r="EM52" s="74"/>
      <c r="EN52" s="74"/>
      <c r="EO52" s="74"/>
      <c r="EP52" s="74"/>
      <c r="EQ52" s="74"/>
      <c r="ER52" s="74"/>
      <c r="ES52" s="74"/>
      <c r="ET52" s="74"/>
      <c r="EU52" s="74"/>
      <c r="EV52" s="74"/>
      <c r="EW52" s="74"/>
      <c r="EX52" s="74"/>
      <c r="EY52" s="74"/>
      <c r="EZ52" s="74"/>
      <c r="FA52" s="74"/>
      <c r="FB52" s="74"/>
      <c r="FC52" s="74"/>
      <c r="FD52" s="74"/>
      <c r="FE52" s="74"/>
      <c r="FF52" s="74"/>
      <c r="FG52" s="74"/>
      <c r="FH52" s="74"/>
      <c r="FI52" s="74"/>
      <c r="FJ52" s="74"/>
      <c r="FK52" s="74"/>
      <c r="FL52" s="74"/>
      <c r="FM52" s="74"/>
      <c r="FN52" s="74"/>
      <c r="FO52" s="74"/>
      <c r="FP52" s="74"/>
      <c r="FQ52" s="74"/>
      <c r="FR52" s="74"/>
      <c r="FS52" s="74"/>
      <c r="FT52" s="74"/>
      <c r="FU52" s="74"/>
      <c r="FV52" s="74"/>
      <c r="FW52" s="74"/>
      <c r="FX52" s="74"/>
      <c r="FY52" s="74"/>
      <c r="FZ52" s="74"/>
      <c r="GA52" s="74"/>
      <c r="GB52" s="74"/>
      <c r="GC52" s="74"/>
      <c r="GD52" s="74"/>
      <c r="GE52" s="74"/>
      <c r="GF52" s="74"/>
      <c r="GG52" s="74"/>
      <c r="GH52" s="74"/>
      <c r="GI52" s="74"/>
      <c r="GJ52" s="74"/>
      <c r="GK52" s="74"/>
      <c r="GL52" s="74"/>
      <c r="GM52" s="74"/>
      <c r="GN52" s="74"/>
      <c r="GO52" s="74"/>
      <c r="GP52" s="74"/>
      <c r="GQ52" s="74"/>
      <c r="GR52" s="74"/>
      <c r="GS52" s="74"/>
      <c r="GT52" s="74"/>
      <c r="GU52" s="74"/>
      <c r="GV52" s="74"/>
      <c r="GW52" s="74"/>
      <c r="GX52" s="74"/>
      <c r="GY52" s="74"/>
      <c r="GZ52" s="74"/>
      <c r="HA52" s="74"/>
      <c r="HB52" s="74"/>
      <c r="HC52" s="74"/>
      <c r="HD52" s="74"/>
      <c r="HE52" s="74"/>
      <c r="HF52" s="74"/>
      <c r="HG52" s="74"/>
      <c r="HH52" s="74"/>
      <c r="HI52" s="74"/>
      <c r="HJ52" s="74"/>
      <c r="HK52" s="74"/>
      <c r="HL52" s="74"/>
      <c r="HM52" s="74"/>
      <c r="HN52" s="74"/>
      <c r="HO52" s="74"/>
      <c r="HP52" s="74"/>
      <c r="HQ52" s="74"/>
      <c r="HR52" s="74"/>
      <c r="HS52" s="74"/>
      <c r="HT52" s="74"/>
      <c r="HU52" s="74"/>
      <c r="HV52" s="74"/>
      <c r="HW52" s="74"/>
      <c r="HX52" s="74"/>
      <c r="HY52" s="74"/>
      <c r="HZ52" s="74"/>
      <c r="IA52" s="74"/>
      <c r="IB52" s="74"/>
      <c r="IC52" s="74"/>
      <c r="ID52" s="74"/>
      <c r="IE52" s="74"/>
      <c r="IF52" s="74"/>
      <c r="IG52" s="74"/>
      <c r="IH52" s="74"/>
      <c r="II52" s="74"/>
      <c r="IJ52" s="74"/>
      <c r="IK52" s="74"/>
      <c r="IL52" s="74"/>
      <c r="IM52" s="74"/>
      <c r="IN52" s="74"/>
      <c r="IO52" s="74"/>
      <c r="IP52" s="74"/>
      <c r="IQ52" s="74"/>
      <c r="IR52" s="74"/>
      <c r="IS52" s="74"/>
      <c r="IT52" s="74"/>
      <c r="IU52" s="74"/>
      <c r="IV52" s="74"/>
    </row>
    <row r="53" spans="1:256" ht="18" customHeight="1">
      <c r="A53" s="49"/>
    </row>
    <row r="54" spans="1:256" ht="18" customHeight="1">
      <c r="A54" s="49"/>
    </row>
    <row r="55" spans="1:256" ht="18" customHeight="1">
      <c r="A55" s="49"/>
    </row>
    <row r="56" spans="1:256" ht="18" customHeight="1">
      <c r="A56" s="49"/>
    </row>
    <row r="57" spans="1:256" ht="18" customHeight="1">
      <c r="A57" s="49"/>
    </row>
    <row r="58" spans="1:256" ht="18" customHeight="1">
      <c r="A58" s="49"/>
    </row>
    <row r="59" spans="1:256" ht="18" customHeight="1">
      <c r="A59" s="49"/>
    </row>
    <row r="60" spans="1:256" ht="18" customHeight="1">
      <c r="A60" s="49"/>
    </row>
    <row r="61" spans="1:256" ht="18" customHeight="1">
      <c r="A61" s="49"/>
    </row>
    <row r="62" spans="1:256" ht="18" customHeight="1">
      <c r="A62" s="49"/>
    </row>
    <row r="63" spans="1:256" ht="18" customHeight="1">
      <c r="A63" s="49"/>
    </row>
    <row r="64" spans="1:256" ht="18" customHeight="1">
      <c r="A64" s="49"/>
    </row>
    <row r="65" spans="1:1" ht="18" customHeight="1">
      <c r="A65" s="49"/>
    </row>
    <row r="66" spans="1:1" ht="18" customHeight="1">
      <c r="A66" s="49"/>
    </row>
    <row r="67" spans="1:1" ht="18" customHeight="1">
      <c r="A67" s="49"/>
    </row>
    <row r="68" spans="1:1" ht="18" customHeight="1">
      <c r="A68" s="49"/>
    </row>
    <row r="69" spans="1:1" ht="18" customHeight="1">
      <c r="A69" s="49"/>
    </row>
    <row r="70" spans="1:1" ht="18" customHeight="1">
      <c r="A70" s="49"/>
    </row>
  </sheetData>
  <sortState xmlns:xlrd2="http://schemas.microsoft.com/office/spreadsheetml/2017/richdata2" ref="A4:T11">
    <sortCondition ref="A4:A11"/>
  </sortState>
  <conditionalFormatting sqref="B22:B26">
    <cfRule type="cellIs" dxfId="10" priority="1" stopIfTrue="1" operator="equal">
      <formula>50</formula>
    </cfRule>
  </conditionalFormatting>
  <conditionalFormatting sqref="C4:Q48">
    <cfRule type="cellIs" dxfId="9" priority="2" operator="equal">
      <formula>50</formula>
    </cfRule>
  </conditionalFormatting>
  <conditionalFormatting sqref="C22:Q26 U22:IV26">
    <cfRule type="cellIs" dxfId="8" priority="3" stopIfTrue="1" operator="equal">
      <formula>50</formula>
    </cfRule>
  </conditionalFormatting>
  <printOptions horizontalCentered="1" headings="1" gridLines="1"/>
  <pageMargins left="0.25" right="0.25" top="0.75" bottom="0" header="0.3" footer="0"/>
  <pageSetup scale="96" fitToHeight="0" pageOrder="overThenDown" orientation="landscape" r:id="rId1"/>
  <headerFooter alignWithMargins="0">
    <oddHeader>&amp;C&amp;"Calibri,Bold"&amp;20&amp;ESHEFFIELD</oddHeader>
  </headerFooter>
  <rowBreaks count="1" manualBreakCount="1">
    <brk id="5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3966F-B46A-453C-9545-F1E34D5BCD4E}">
  <sheetPr>
    <pageSetUpPr fitToPage="1"/>
  </sheetPr>
  <dimension ref="A1:IV73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1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hidden="1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>
        <v>1</v>
      </c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226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23" t="s">
        <v>185</v>
      </c>
      <c r="D2" s="3" t="s">
        <v>38</v>
      </c>
      <c r="E2" s="23" t="s">
        <v>14</v>
      </c>
      <c r="F2" s="3" t="s">
        <v>183</v>
      </c>
      <c r="G2" s="40" t="s">
        <v>39</v>
      </c>
      <c r="H2" s="3" t="s">
        <v>11</v>
      </c>
      <c r="I2" s="41" t="s">
        <v>40</v>
      </c>
      <c r="K2" s="87" t="s">
        <v>185</v>
      </c>
      <c r="L2" s="23" t="s">
        <v>38</v>
      </c>
      <c r="M2" s="3" t="s">
        <v>14</v>
      </c>
      <c r="N2" s="23" t="s">
        <v>183</v>
      </c>
      <c r="O2" s="3" t="s">
        <v>39</v>
      </c>
      <c r="P2" s="40" t="s">
        <v>11</v>
      </c>
      <c r="Q2" s="3" t="s">
        <v>40</v>
      </c>
      <c r="S2" s="2"/>
    </row>
    <row r="3" spans="1:256" s="27" customFormat="1" ht="18" customHeight="1">
      <c r="A3" s="28" t="s">
        <v>16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S3" s="30"/>
      <c r="T3" s="15"/>
    </row>
    <row r="4" spans="1:256" s="36" customFormat="1" ht="18" customHeight="1">
      <c r="A4" s="42" t="s">
        <v>222</v>
      </c>
      <c r="B4" s="1"/>
      <c r="C4" s="1">
        <v>46</v>
      </c>
      <c r="D4" s="1">
        <v>47</v>
      </c>
      <c r="E4" s="1">
        <v>46</v>
      </c>
      <c r="F4" s="1">
        <v>43</v>
      </c>
      <c r="G4" s="1">
        <v>47</v>
      </c>
      <c r="H4" s="1">
        <v>48</v>
      </c>
      <c r="I4" s="1">
        <v>48</v>
      </c>
      <c r="J4" s="1"/>
      <c r="K4" s="1">
        <v>46</v>
      </c>
      <c r="L4" s="1">
        <v>45</v>
      </c>
      <c r="M4" s="1">
        <v>49</v>
      </c>
      <c r="N4" s="1">
        <v>45</v>
      </c>
      <c r="O4" s="1">
        <v>48</v>
      </c>
      <c r="P4" s="1">
        <v>47</v>
      </c>
      <c r="Q4" s="1">
        <v>48</v>
      </c>
      <c r="R4" s="33">
        <f t="shared" ref="R4:R35" si="0">COUNT(C4,D4,E4,F4,G4,H4,I4,K4,L4,M4,N4,O4,P4,Q4)</f>
        <v>14</v>
      </c>
      <c r="S4" s="30">
        <f t="shared" ref="S4:S35" si="1">AVERAGE(C4:Q4)*2</f>
        <v>93.285714285714292</v>
      </c>
      <c r="T4" s="2" t="s">
        <v>12</v>
      </c>
    </row>
    <row r="5" spans="1:256" s="36" customFormat="1" ht="18" customHeight="1">
      <c r="A5" s="43" t="s">
        <v>160</v>
      </c>
      <c r="B5" s="1" t="s">
        <v>22</v>
      </c>
      <c r="C5" s="1">
        <v>43</v>
      </c>
      <c r="D5" s="1">
        <v>45</v>
      </c>
      <c r="E5" s="1"/>
      <c r="F5" s="1">
        <v>46</v>
      </c>
      <c r="G5" s="1">
        <v>44</v>
      </c>
      <c r="H5" s="1">
        <v>47</v>
      </c>
      <c r="I5" s="1">
        <v>46</v>
      </c>
      <c r="J5" s="1"/>
      <c r="K5" s="1">
        <v>46</v>
      </c>
      <c r="L5" s="1">
        <v>43</v>
      </c>
      <c r="M5" s="1">
        <v>48</v>
      </c>
      <c r="N5" s="1">
        <v>41</v>
      </c>
      <c r="O5" s="1">
        <v>46</v>
      </c>
      <c r="P5" s="1">
        <v>47</v>
      </c>
      <c r="Q5" s="1">
        <v>43</v>
      </c>
      <c r="R5" s="33">
        <f t="shared" si="0"/>
        <v>13</v>
      </c>
      <c r="S5" s="30">
        <f t="shared" si="1"/>
        <v>90</v>
      </c>
      <c r="T5" s="2" t="s">
        <v>12</v>
      </c>
    </row>
    <row r="6" spans="1:256" s="36" customFormat="1" ht="18" customHeight="1">
      <c r="A6" s="42" t="s">
        <v>41</v>
      </c>
      <c r="B6" s="1" t="s">
        <v>21</v>
      </c>
      <c r="C6" s="1"/>
      <c r="D6" s="1">
        <v>37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33">
        <f t="shared" si="0"/>
        <v>1</v>
      </c>
      <c r="S6" s="30">
        <f t="shared" si="1"/>
        <v>74</v>
      </c>
      <c r="T6" s="2" t="s">
        <v>12</v>
      </c>
    </row>
    <row r="7" spans="1:256" s="36" customFormat="1" ht="18" customHeight="1">
      <c r="A7" s="43" t="s">
        <v>42</v>
      </c>
      <c r="B7" s="1" t="s">
        <v>21</v>
      </c>
      <c r="C7" s="1">
        <v>39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33">
        <f t="shared" si="0"/>
        <v>1</v>
      </c>
      <c r="S7" s="30">
        <f t="shared" si="1"/>
        <v>78</v>
      </c>
      <c r="T7" s="2" t="s">
        <v>12</v>
      </c>
    </row>
    <row r="8" spans="1:256" s="36" customFormat="1" ht="18" customHeight="1">
      <c r="A8" s="43" t="s">
        <v>203</v>
      </c>
      <c r="B8" s="1"/>
      <c r="C8" s="1"/>
      <c r="D8" s="1"/>
      <c r="E8" s="1"/>
      <c r="F8" s="1">
        <v>46</v>
      </c>
      <c r="G8" s="1"/>
      <c r="H8" s="1"/>
      <c r="I8" s="1"/>
      <c r="J8" s="1"/>
      <c r="K8" s="1"/>
      <c r="L8" s="1"/>
      <c r="M8" s="1">
        <v>38</v>
      </c>
      <c r="N8" s="1"/>
      <c r="O8" s="1"/>
      <c r="P8" s="1"/>
      <c r="Q8" s="1"/>
      <c r="R8" s="33">
        <f t="shared" si="0"/>
        <v>2</v>
      </c>
      <c r="S8" s="30">
        <f t="shared" si="1"/>
        <v>84</v>
      </c>
      <c r="T8" s="2" t="s">
        <v>12</v>
      </c>
    </row>
    <row r="9" spans="1:256" s="36" customFormat="1" ht="18" customHeight="1">
      <c r="A9" s="43" t="s">
        <v>43</v>
      </c>
      <c r="B9" s="1" t="s">
        <v>29</v>
      </c>
      <c r="C9" s="1">
        <v>48</v>
      </c>
      <c r="D9" s="1">
        <v>47</v>
      </c>
      <c r="E9" s="1">
        <v>43</v>
      </c>
      <c r="F9" s="1">
        <v>48</v>
      </c>
      <c r="G9" s="1">
        <v>47</v>
      </c>
      <c r="H9" s="1">
        <v>46</v>
      </c>
      <c r="I9" s="1">
        <v>49</v>
      </c>
      <c r="J9" s="1"/>
      <c r="K9" s="1">
        <v>43</v>
      </c>
      <c r="L9" s="1">
        <v>43</v>
      </c>
      <c r="M9" s="1"/>
      <c r="N9" s="1">
        <v>43</v>
      </c>
      <c r="O9" s="1">
        <v>46</v>
      </c>
      <c r="P9" s="1">
        <v>47</v>
      </c>
      <c r="Q9" s="1">
        <v>50</v>
      </c>
      <c r="R9" s="33">
        <f t="shared" si="0"/>
        <v>13</v>
      </c>
      <c r="S9" s="30">
        <f t="shared" si="1"/>
        <v>92.307692307692307</v>
      </c>
      <c r="T9" s="2" t="s">
        <v>12</v>
      </c>
    </row>
    <row r="10" spans="1:256" s="36" customFormat="1" ht="18" customHeight="1">
      <c r="A10" s="36" t="s">
        <v>44</v>
      </c>
      <c r="B10" s="1"/>
      <c r="C10" s="1">
        <v>47</v>
      </c>
      <c r="D10" s="1">
        <v>48</v>
      </c>
      <c r="E10" s="1">
        <v>48</v>
      </c>
      <c r="F10" s="1">
        <v>47</v>
      </c>
      <c r="G10" s="1">
        <v>50</v>
      </c>
      <c r="H10" s="1">
        <v>46</v>
      </c>
      <c r="I10" s="1">
        <v>48</v>
      </c>
      <c r="J10" s="1"/>
      <c r="K10" s="1">
        <v>48</v>
      </c>
      <c r="L10" s="1">
        <v>46</v>
      </c>
      <c r="M10" s="1">
        <v>49</v>
      </c>
      <c r="N10" s="1">
        <v>41</v>
      </c>
      <c r="O10" s="1">
        <v>48</v>
      </c>
      <c r="P10" s="1">
        <v>48</v>
      </c>
      <c r="Q10" s="1">
        <v>44</v>
      </c>
      <c r="R10" s="33">
        <f t="shared" si="0"/>
        <v>14</v>
      </c>
      <c r="S10" s="30">
        <f t="shared" si="1"/>
        <v>94</v>
      </c>
      <c r="T10" s="2" t="s">
        <v>12</v>
      </c>
    </row>
    <row r="11" spans="1:256" s="36" customFormat="1" ht="18" customHeight="1">
      <c r="A11" s="36" t="s">
        <v>233</v>
      </c>
      <c r="B11" s="1"/>
      <c r="C11" s="1">
        <v>41</v>
      </c>
      <c r="D11" s="1">
        <v>47</v>
      </c>
      <c r="E11" s="1">
        <v>42</v>
      </c>
      <c r="F11" s="1">
        <v>47</v>
      </c>
      <c r="G11" s="1">
        <v>44</v>
      </c>
      <c r="H11" s="1">
        <v>44</v>
      </c>
      <c r="I11" s="1">
        <v>44</v>
      </c>
      <c r="J11" s="1"/>
      <c r="K11" s="1">
        <v>43</v>
      </c>
      <c r="L11" s="1">
        <v>42</v>
      </c>
      <c r="M11" s="1">
        <v>49</v>
      </c>
      <c r="N11" s="1">
        <v>43</v>
      </c>
      <c r="O11" s="1">
        <v>44</v>
      </c>
      <c r="P11" s="1">
        <v>45</v>
      </c>
      <c r="Q11" s="1">
        <v>50</v>
      </c>
      <c r="R11" s="33">
        <f t="shared" ref="R11" si="2">COUNT(C11,D11,E11,F11,G11,H11,I11,K11,L11,M11,N11,O11,P11,Q11)</f>
        <v>14</v>
      </c>
      <c r="S11" s="30">
        <f t="shared" ref="S11" si="3">AVERAGE(C11:Q11)*2</f>
        <v>89.285714285714292</v>
      </c>
      <c r="T11" s="2" t="s">
        <v>12</v>
      </c>
    </row>
    <row r="12" spans="1:256" s="36" customFormat="1" ht="18" customHeight="1">
      <c r="A12" s="36" t="s">
        <v>45</v>
      </c>
      <c r="B12" s="1" t="s">
        <v>22</v>
      </c>
      <c r="C12" s="1"/>
      <c r="D12" s="1">
        <v>48</v>
      </c>
      <c r="E12" s="1"/>
      <c r="F12" s="1">
        <v>45</v>
      </c>
      <c r="G12" s="1">
        <v>46</v>
      </c>
      <c r="H12" s="1">
        <v>47</v>
      </c>
      <c r="I12" s="1">
        <v>43</v>
      </c>
      <c r="J12" s="1"/>
      <c r="K12" s="1">
        <v>42</v>
      </c>
      <c r="L12" s="1">
        <v>45</v>
      </c>
      <c r="M12" s="1"/>
      <c r="N12" s="1">
        <v>47</v>
      </c>
      <c r="O12" s="1">
        <v>50</v>
      </c>
      <c r="P12" s="1">
        <v>46</v>
      </c>
      <c r="Q12" s="1">
        <v>46</v>
      </c>
      <c r="R12" s="33">
        <f t="shared" si="0"/>
        <v>11</v>
      </c>
      <c r="S12" s="30">
        <f t="shared" si="1"/>
        <v>91.818181818181813</v>
      </c>
      <c r="T12" s="2" t="s">
        <v>12</v>
      </c>
    </row>
    <row r="13" spans="1:256" s="36" customFormat="1" ht="18" customHeight="1">
      <c r="A13" s="36" t="s">
        <v>321</v>
      </c>
      <c r="B13" s="1"/>
      <c r="C13" s="1"/>
      <c r="D13" s="1"/>
      <c r="E13" s="1"/>
      <c r="F13" s="1"/>
      <c r="G13" s="1"/>
      <c r="H13" s="1"/>
      <c r="I13" s="1">
        <v>43</v>
      </c>
      <c r="J13" s="1"/>
      <c r="K13" s="1">
        <v>46</v>
      </c>
      <c r="L13" s="1"/>
      <c r="M13" s="1"/>
      <c r="N13" s="1"/>
      <c r="O13" s="1">
        <v>39</v>
      </c>
      <c r="P13" s="1">
        <v>45</v>
      </c>
      <c r="Q13" s="1"/>
      <c r="R13" s="33">
        <f t="shared" ref="R13" si="4">COUNT(C13,D13,E13,F13,G13,H13,I13,K13,L13,M13,N13,O13,P13,Q13)</f>
        <v>4</v>
      </c>
      <c r="S13" s="30">
        <f t="shared" ref="S13" si="5">AVERAGE(C13:Q13)*2</f>
        <v>86.5</v>
      </c>
      <c r="T13" s="2" t="s">
        <v>12</v>
      </c>
    </row>
    <row r="14" spans="1:256" s="36" customFormat="1" ht="18" customHeight="1">
      <c r="A14" s="36" t="s">
        <v>46</v>
      </c>
      <c r="B14" s="1"/>
      <c r="C14" s="1"/>
      <c r="D14" s="1">
        <v>43</v>
      </c>
      <c r="E14" s="1"/>
      <c r="F14" s="1"/>
      <c r="G14" s="1">
        <v>49</v>
      </c>
      <c r="H14" s="1">
        <v>45</v>
      </c>
      <c r="I14" s="1">
        <v>44</v>
      </c>
      <c r="J14" s="1"/>
      <c r="K14" s="1"/>
      <c r="L14" s="1">
        <v>42</v>
      </c>
      <c r="M14" s="1"/>
      <c r="N14" s="1">
        <v>38</v>
      </c>
      <c r="O14" s="1">
        <v>40</v>
      </c>
      <c r="P14" s="1">
        <v>43</v>
      </c>
      <c r="Q14" s="1">
        <v>46</v>
      </c>
      <c r="R14" s="33">
        <f t="shared" si="0"/>
        <v>9</v>
      </c>
      <c r="S14" s="30">
        <f t="shared" si="1"/>
        <v>86.666666666666671</v>
      </c>
      <c r="T14" s="2" t="s">
        <v>12</v>
      </c>
    </row>
    <row r="15" spans="1:256" s="36" customFormat="1" ht="18" customHeight="1">
      <c r="A15" s="36" t="s">
        <v>234</v>
      </c>
      <c r="B15" s="1" t="s">
        <v>19</v>
      </c>
      <c r="C15" s="1">
        <v>33</v>
      </c>
      <c r="D15" s="1"/>
      <c r="E15" s="1"/>
      <c r="F15" s="1"/>
      <c r="G15" s="1"/>
      <c r="H15" s="1">
        <v>27</v>
      </c>
      <c r="I15" s="1">
        <v>32</v>
      </c>
      <c r="J15" s="1"/>
      <c r="K15" s="1"/>
      <c r="L15" s="1">
        <v>30</v>
      </c>
      <c r="M15" s="1">
        <v>32</v>
      </c>
      <c r="N15" s="1">
        <v>43</v>
      </c>
      <c r="O15" s="1">
        <v>42</v>
      </c>
      <c r="P15" s="1"/>
      <c r="Q15" s="1"/>
      <c r="R15" s="33">
        <f t="shared" ref="R15" si="6">COUNT(C15,D15,E15,F15,G15,H15,I15,K15,L15,M15,N15,O15,P15,Q15)</f>
        <v>7</v>
      </c>
      <c r="S15" s="30">
        <f t="shared" ref="S15" si="7">AVERAGE(C15:Q15)*2</f>
        <v>68.285714285714292</v>
      </c>
      <c r="T15" s="2" t="s">
        <v>12</v>
      </c>
    </row>
    <row r="16" spans="1:256" s="36" customFormat="1" ht="18" customHeight="1">
      <c r="A16" s="36" t="s">
        <v>163</v>
      </c>
      <c r="B16" s="1" t="s">
        <v>21</v>
      </c>
      <c r="C16" s="1">
        <v>47</v>
      </c>
      <c r="D16" s="1">
        <v>46</v>
      </c>
      <c r="E16" s="1">
        <v>46</v>
      </c>
      <c r="F16" s="1">
        <v>43</v>
      </c>
      <c r="G16" s="1">
        <v>45</v>
      </c>
      <c r="H16" s="1">
        <v>42</v>
      </c>
      <c r="I16" s="1">
        <v>47</v>
      </c>
      <c r="J16" s="1"/>
      <c r="K16" s="1">
        <v>34</v>
      </c>
      <c r="L16" s="1">
        <v>43</v>
      </c>
      <c r="M16" s="1">
        <v>46</v>
      </c>
      <c r="N16" s="1">
        <v>44</v>
      </c>
      <c r="O16" s="1">
        <v>47</v>
      </c>
      <c r="P16" s="1">
        <v>45</v>
      </c>
      <c r="Q16" s="1">
        <v>40</v>
      </c>
      <c r="R16" s="33">
        <f t="shared" si="0"/>
        <v>14</v>
      </c>
      <c r="S16" s="30">
        <f t="shared" si="1"/>
        <v>87.857142857142861</v>
      </c>
      <c r="T16" s="2" t="s">
        <v>12</v>
      </c>
    </row>
    <row r="17" spans="1:20" s="36" customFormat="1" ht="18" customHeight="1">
      <c r="A17" s="36" t="s">
        <v>47</v>
      </c>
      <c r="B17" s="1"/>
      <c r="C17" s="1">
        <v>48</v>
      </c>
      <c r="D17" s="1">
        <v>47</v>
      </c>
      <c r="E17" s="1">
        <v>45</v>
      </c>
      <c r="F17" s="1">
        <v>48</v>
      </c>
      <c r="G17" s="1">
        <v>47</v>
      </c>
      <c r="H17" s="1">
        <v>47</v>
      </c>
      <c r="I17" s="1"/>
      <c r="J17" s="1"/>
      <c r="K17" s="1">
        <v>46</v>
      </c>
      <c r="L17" s="1">
        <v>44</v>
      </c>
      <c r="M17" s="1">
        <v>47</v>
      </c>
      <c r="N17" s="1">
        <v>48</v>
      </c>
      <c r="O17" s="1">
        <v>44</v>
      </c>
      <c r="P17" s="1">
        <v>48</v>
      </c>
      <c r="Q17" s="1">
        <v>50</v>
      </c>
      <c r="R17" s="33">
        <f t="shared" si="0"/>
        <v>13</v>
      </c>
      <c r="S17" s="30">
        <f t="shared" si="1"/>
        <v>93.692307692307693</v>
      </c>
      <c r="T17" s="2" t="s">
        <v>12</v>
      </c>
    </row>
    <row r="18" spans="1:20" s="36" customFormat="1" ht="18" customHeight="1">
      <c r="A18" s="36" t="s">
        <v>23</v>
      </c>
      <c r="B18" s="1"/>
      <c r="C18" s="1">
        <v>48</v>
      </c>
      <c r="D18" s="1">
        <v>47</v>
      </c>
      <c r="E18" s="1">
        <v>49</v>
      </c>
      <c r="F18" s="1">
        <v>46</v>
      </c>
      <c r="G18" s="1"/>
      <c r="H18" s="1">
        <v>49</v>
      </c>
      <c r="I18" s="1">
        <v>47</v>
      </c>
      <c r="J18" s="1"/>
      <c r="K18" s="1">
        <v>47</v>
      </c>
      <c r="L18" s="1">
        <v>46</v>
      </c>
      <c r="M18" s="1">
        <v>47</v>
      </c>
      <c r="N18" s="1">
        <v>46</v>
      </c>
      <c r="O18" s="1">
        <v>48</v>
      </c>
      <c r="P18" s="1">
        <v>47</v>
      </c>
      <c r="Q18" s="1">
        <v>48</v>
      </c>
      <c r="R18" s="33">
        <f t="shared" si="0"/>
        <v>13</v>
      </c>
      <c r="S18" s="30">
        <f t="shared" si="1"/>
        <v>94.615384615384613</v>
      </c>
      <c r="T18" s="2" t="s">
        <v>12</v>
      </c>
    </row>
    <row r="19" spans="1:20" s="36" customFormat="1" ht="18" customHeight="1">
      <c r="A19" s="36" t="s">
        <v>48</v>
      </c>
      <c r="B19" s="1"/>
      <c r="C19" s="1">
        <v>44</v>
      </c>
      <c r="D19" s="1">
        <v>48</v>
      </c>
      <c r="E19" s="1">
        <v>42</v>
      </c>
      <c r="F19" s="1">
        <v>45</v>
      </c>
      <c r="G19" s="1">
        <v>45</v>
      </c>
      <c r="H19" s="1">
        <v>48</v>
      </c>
      <c r="I19" s="1">
        <v>49</v>
      </c>
      <c r="J19" s="1"/>
      <c r="K19" s="1">
        <v>47</v>
      </c>
      <c r="L19" s="1">
        <v>47</v>
      </c>
      <c r="M19" s="1">
        <v>47</v>
      </c>
      <c r="N19" s="1">
        <v>38</v>
      </c>
      <c r="O19" s="1">
        <v>48</v>
      </c>
      <c r="P19" s="1">
        <v>49</v>
      </c>
      <c r="Q19" s="1">
        <v>50</v>
      </c>
      <c r="R19" s="33">
        <f t="shared" si="0"/>
        <v>14</v>
      </c>
      <c r="S19" s="30">
        <f t="shared" si="1"/>
        <v>92.428571428571431</v>
      </c>
      <c r="T19" s="2" t="s">
        <v>12</v>
      </c>
    </row>
    <row r="20" spans="1:20" s="36" customFormat="1" ht="18" customHeight="1">
      <c r="A20" s="36" t="s">
        <v>231</v>
      </c>
      <c r="B20" s="1"/>
      <c r="C20" s="1">
        <v>44</v>
      </c>
      <c r="D20" s="1">
        <v>46</v>
      </c>
      <c r="E20" s="1">
        <v>42</v>
      </c>
      <c r="F20" s="1">
        <v>48</v>
      </c>
      <c r="G20" s="1">
        <v>44</v>
      </c>
      <c r="H20" s="1">
        <v>44</v>
      </c>
      <c r="I20" s="1">
        <v>44</v>
      </c>
      <c r="J20" s="1"/>
      <c r="K20" s="1">
        <v>47</v>
      </c>
      <c r="L20" s="1">
        <v>43</v>
      </c>
      <c r="M20" s="1">
        <v>47</v>
      </c>
      <c r="N20" s="1">
        <v>47</v>
      </c>
      <c r="O20" s="1">
        <v>45</v>
      </c>
      <c r="P20" s="1">
        <v>47</v>
      </c>
      <c r="Q20" s="1">
        <v>48</v>
      </c>
      <c r="R20" s="33">
        <f t="shared" ref="R20" si="8">COUNT(C20,D20,E20,F20,G20,H20,I20,K20,L20,M20,N20,O20,P20,Q20)</f>
        <v>14</v>
      </c>
      <c r="S20" s="30">
        <f t="shared" ref="S20" si="9">AVERAGE(C20:Q20)*2</f>
        <v>90.857142857142861</v>
      </c>
      <c r="T20" s="2" t="s">
        <v>12</v>
      </c>
    </row>
    <row r="21" spans="1:20" s="36" customFormat="1" ht="18" customHeight="1">
      <c r="A21" s="36" t="s">
        <v>232</v>
      </c>
      <c r="B21" s="1"/>
      <c r="C21" s="1">
        <v>42</v>
      </c>
      <c r="D21" s="1">
        <v>43</v>
      </c>
      <c r="E21" s="1">
        <v>44</v>
      </c>
      <c r="F21" s="1">
        <v>48</v>
      </c>
      <c r="G21" s="1">
        <v>44</v>
      </c>
      <c r="H21" s="1">
        <v>43</v>
      </c>
      <c r="I21" s="1">
        <v>45</v>
      </c>
      <c r="J21" s="1"/>
      <c r="K21" s="1">
        <v>41</v>
      </c>
      <c r="L21" s="1">
        <v>39</v>
      </c>
      <c r="M21" s="1">
        <v>41</v>
      </c>
      <c r="N21" s="1">
        <v>46</v>
      </c>
      <c r="O21" s="1">
        <v>43</v>
      </c>
      <c r="P21" s="1">
        <v>47</v>
      </c>
      <c r="Q21" s="1">
        <v>46</v>
      </c>
      <c r="R21" s="33">
        <f t="shared" ref="R21" si="10">COUNT(C21,D21,E21,F21,G21,H21,I21,K21,L21,M21,N21,O21,P21,Q21)</f>
        <v>14</v>
      </c>
      <c r="S21" s="30">
        <f t="shared" ref="S21" si="11">AVERAGE(C21:Q21)*2</f>
        <v>87.428571428571431</v>
      </c>
      <c r="T21" s="2" t="s">
        <v>12</v>
      </c>
    </row>
    <row r="22" spans="1:20" s="36" customFormat="1" ht="18" customHeight="1">
      <c r="A22" s="36" t="s">
        <v>149</v>
      </c>
      <c r="B22" s="1" t="s">
        <v>29</v>
      </c>
      <c r="C22" s="1">
        <v>31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3">
        <f t="shared" si="0"/>
        <v>1</v>
      </c>
      <c r="S22" s="30">
        <f t="shared" si="1"/>
        <v>62</v>
      </c>
      <c r="T22" s="2" t="s">
        <v>12</v>
      </c>
    </row>
    <row r="23" spans="1:20" s="36" customFormat="1" ht="18" customHeight="1">
      <c r="A23" s="36" t="s">
        <v>281</v>
      </c>
      <c r="B23" s="1" t="s">
        <v>17</v>
      </c>
      <c r="C23" s="1"/>
      <c r="D23" s="1"/>
      <c r="E23" s="1"/>
      <c r="F23" s="1">
        <v>37</v>
      </c>
      <c r="G23" s="1">
        <v>43</v>
      </c>
      <c r="H23" s="1">
        <v>37</v>
      </c>
      <c r="I23" s="1">
        <v>37</v>
      </c>
      <c r="J23" s="1"/>
      <c r="K23" s="1"/>
      <c r="L23" s="1"/>
      <c r="M23" s="1"/>
      <c r="N23" s="1">
        <v>39</v>
      </c>
      <c r="O23" s="1"/>
      <c r="P23" s="1"/>
      <c r="Q23" s="1"/>
      <c r="R23" s="33">
        <f t="shared" ref="R23" si="12">COUNT(C23,D23,E23,F23,G23,H23,I23,K23,L23,M23,N23,O23,P23,Q23)</f>
        <v>5</v>
      </c>
      <c r="S23" s="30">
        <f t="shared" ref="S23" si="13">AVERAGE(C23:Q23)*2</f>
        <v>77.2</v>
      </c>
      <c r="T23" s="2" t="s">
        <v>12</v>
      </c>
    </row>
    <row r="24" spans="1:20" s="36" customFormat="1" ht="18" customHeight="1">
      <c r="A24" s="36" t="s">
        <v>213</v>
      </c>
      <c r="B24" s="1"/>
      <c r="C24" s="1"/>
      <c r="D24" s="1"/>
      <c r="E24" s="1">
        <v>46</v>
      </c>
      <c r="F24" s="1">
        <v>47</v>
      </c>
      <c r="G24" s="1"/>
      <c r="H24" s="1">
        <v>48</v>
      </c>
      <c r="I24" s="1"/>
      <c r="J24" s="1"/>
      <c r="K24" s="1"/>
      <c r="L24" s="1"/>
      <c r="M24" s="1">
        <v>49</v>
      </c>
      <c r="N24" s="1">
        <v>49</v>
      </c>
      <c r="O24" s="1">
        <v>43</v>
      </c>
      <c r="P24" s="1">
        <v>42</v>
      </c>
      <c r="Q24" s="1">
        <v>46</v>
      </c>
      <c r="R24" s="33">
        <f t="shared" si="0"/>
        <v>8</v>
      </c>
      <c r="S24" s="30">
        <f t="shared" si="1"/>
        <v>92.5</v>
      </c>
      <c r="T24" s="2" t="s">
        <v>12</v>
      </c>
    </row>
    <row r="25" spans="1:20" s="36" customFormat="1" ht="18" customHeight="1">
      <c r="A25" s="36" t="s">
        <v>212</v>
      </c>
      <c r="B25" s="1" t="s">
        <v>22</v>
      </c>
      <c r="C25" s="1">
        <v>44</v>
      </c>
      <c r="D25" s="1">
        <v>45</v>
      </c>
      <c r="E25" s="1">
        <v>48</v>
      </c>
      <c r="F25" s="1"/>
      <c r="G25" s="1">
        <v>50</v>
      </c>
      <c r="H25" s="1"/>
      <c r="I25" s="1">
        <v>48</v>
      </c>
      <c r="J25" s="1"/>
      <c r="K25" s="1"/>
      <c r="L25" s="1"/>
      <c r="M25" s="1">
        <v>48</v>
      </c>
      <c r="N25" s="1">
        <v>50</v>
      </c>
      <c r="O25" s="1">
        <v>47</v>
      </c>
      <c r="P25" s="1">
        <v>46</v>
      </c>
      <c r="Q25" s="1">
        <v>48</v>
      </c>
      <c r="R25" s="33">
        <f t="shared" si="0"/>
        <v>10</v>
      </c>
      <c r="S25" s="30">
        <f t="shared" si="1"/>
        <v>94.8</v>
      </c>
      <c r="T25" s="2" t="s">
        <v>12</v>
      </c>
    </row>
    <row r="26" spans="1:20" s="36" customFormat="1" ht="18" customHeight="1">
      <c r="A26" s="36" t="s">
        <v>148</v>
      </c>
      <c r="B26" s="1"/>
      <c r="C26" s="1">
        <v>47</v>
      </c>
      <c r="D26" s="1">
        <v>45</v>
      </c>
      <c r="E26" s="1">
        <v>40</v>
      </c>
      <c r="F26" s="1">
        <v>48</v>
      </c>
      <c r="G26" s="1">
        <v>45</v>
      </c>
      <c r="H26" s="1">
        <v>42</v>
      </c>
      <c r="I26" s="1">
        <v>49</v>
      </c>
      <c r="J26" s="1"/>
      <c r="K26" s="1">
        <v>46</v>
      </c>
      <c r="L26" s="1">
        <v>46</v>
      </c>
      <c r="M26" s="1">
        <v>49</v>
      </c>
      <c r="N26" s="1">
        <v>47</v>
      </c>
      <c r="O26" s="1">
        <v>50</v>
      </c>
      <c r="P26" s="1">
        <v>47</v>
      </c>
      <c r="Q26" s="1">
        <v>49</v>
      </c>
      <c r="R26" s="33">
        <f t="shared" si="0"/>
        <v>14</v>
      </c>
      <c r="S26" s="30">
        <f t="shared" si="1"/>
        <v>92.857142857142861</v>
      </c>
      <c r="T26" s="2" t="s">
        <v>12</v>
      </c>
    </row>
    <row r="27" spans="1:20" s="36" customFormat="1" ht="18" customHeight="1">
      <c r="A27" s="36" t="s">
        <v>49</v>
      </c>
      <c r="B27" s="1" t="s">
        <v>22</v>
      </c>
      <c r="C27" s="1">
        <v>46</v>
      </c>
      <c r="D27" s="1">
        <v>47</v>
      </c>
      <c r="E27" s="1">
        <v>45</v>
      </c>
      <c r="F27" s="1">
        <v>45</v>
      </c>
      <c r="G27" s="1">
        <v>44</v>
      </c>
      <c r="H27" s="1">
        <v>47</v>
      </c>
      <c r="I27" s="1">
        <v>43</v>
      </c>
      <c r="J27" s="1"/>
      <c r="K27" s="1">
        <v>46</v>
      </c>
      <c r="L27" s="1">
        <v>44</v>
      </c>
      <c r="M27" s="1">
        <v>46</v>
      </c>
      <c r="N27" s="1">
        <v>42</v>
      </c>
      <c r="O27" s="1">
        <v>48</v>
      </c>
      <c r="P27" s="1">
        <v>47</v>
      </c>
      <c r="Q27" s="1">
        <v>48</v>
      </c>
      <c r="R27" s="33">
        <f t="shared" si="0"/>
        <v>14</v>
      </c>
      <c r="S27" s="30">
        <f t="shared" si="1"/>
        <v>91.142857142857139</v>
      </c>
      <c r="T27" s="2" t="s">
        <v>12</v>
      </c>
    </row>
    <row r="28" spans="1:20" s="36" customFormat="1" ht="18" customHeight="1">
      <c r="A28" s="36" t="s">
        <v>156</v>
      </c>
      <c r="B28" s="1" t="s">
        <v>17</v>
      </c>
      <c r="C28" s="1">
        <v>43</v>
      </c>
      <c r="D28" s="1"/>
      <c r="E28" s="1"/>
      <c r="F28" s="1">
        <v>41</v>
      </c>
      <c r="G28" s="1">
        <v>47</v>
      </c>
      <c r="H28" s="1">
        <v>48</v>
      </c>
      <c r="I28" s="1">
        <v>49</v>
      </c>
      <c r="J28" s="1"/>
      <c r="K28" s="1">
        <v>47</v>
      </c>
      <c r="L28" s="1">
        <v>40</v>
      </c>
      <c r="M28" s="1">
        <v>44</v>
      </c>
      <c r="N28" s="1">
        <v>42</v>
      </c>
      <c r="O28" s="1">
        <v>48</v>
      </c>
      <c r="P28" s="1">
        <v>46</v>
      </c>
      <c r="Q28" s="1">
        <v>45</v>
      </c>
      <c r="R28" s="33">
        <f t="shared" si="0"/>
        <v>12</v>
      </c>
      <c r="S28" s="30">
        <f t="shared" si="1"/>
        <v>90</v>
      </c>
      <c r="T28" s="2" t="s">
        <v>12</v>
      </c>
    </row>
    <row r="29" spans="1:20" s="36" customFormat="1" ht="18" customHeight="1">
      <c r="A29" s="36" t="s">
        <v>50</v>
      </c>
      <c r="B29" s="1"/>
      <c r="C29" s="1">
        <v>49</v>
      </c>
      <c r="D29" s="1">
        <v>48</v>
      </c>
      <c r="E29" s="1"/>
      <c r="F29" s="1"/>
      <c r="G29" s="1"/>
      <c r="H29" s="1">
        <v>44</v>
      </c>
      <c r="I29" s="1"/>
      <c r="J29" s="1"/>
      <c r="K29" s="1">
        <v>50</v>
      </c>
      <c r="L29" s="1"/>
      <c r="M29" s="1">
        <v>50</v>
      </c>
      <c r="N29" s="1">
        <v>48</v>
      </c>
      <c r="O29" s="1">
        <v>48</v>
      </c>
      <c r="P29" s="1">
        <v>50</v>
      </c>
      <c r="Q29" s="1"/>
      <c r="R29" s="33">
        <f t="shared" si="0"/>
        <v>8</v>
      </c>
      <c r="S29" s="30">
        <f t="shared" si="1"/>
        <v>96.75</v>
      </c>
      <c r="T29" s="2" t="s">
        <v>12</v>
      </c>
    </row>
    <row r="30" spans="1:20" s="36" customFormat="1" ht="18" customHeight="1">
      <c r="A30" s="36" t="s">
        <v>51</v>
      </c>
      <c r="B30" s="1" t="s">
        <v>27</v>
      </c>
      <c r="C30" s="1">
        <v>48</v>
      </c>
      <c r="D30" s="1">
        <v>48</v>
      </c>
      <c r="E30" s="1">
        <v>46</v>
      </c>
      <c r="F30" s="1">
        <v>44</v>
      </c>
      <c r="G30" s="1">
        <v>47</v>
      </c>
      <c r="H30" s="1">
        <v>47</v>
      </c>
      <c r="I30" s="1">
        <v>47</v>
      </c>
      <c r="J30" s="1"/>
      <c r="K30" s="1"/>
      <c r="L30" s="1"/>
      <c r="M30" s="1">
        <v>50</v>
      </c>
      <c r="N30" s="1"/>
      <c r="O30" s="1"/>
      <c r="P30" s="1">
        <v>48</v>
      </c>
      <c r="Q30" s="1"/>
      <c r="R30" s="33">
        <f t="shared" si="0"/>
        <v>9</v>
      </c>
      <c r="S30" s="30">
        <f t="shared" si="1"/>
        <v>94.444444444444443</v>
      </c>
      <c r="T30" s="2" t="s">
        <v>12</v>
      </c>
    </row>
    <row r="31" spans="1:20" s="36" customFormat="1" ht="18" customHeight="1">
      <c r="A31" s="36" t="s">
        <v>52</v>
      </c>
      <c r="B31" s="1" t="s">
        <v>22</v>
      </c>
      <c r="C31" s="1">
        <v>48</v>
      </c>
      <c r="D31" s="1">
        <v>46</v>
      </c>
      <c r="E31" s="1">
        <v>48</v>
      </c>
      <c r="F31" s="1">
        <v>49</v>
      </c>
      <c r="G31" s="1">
        <v>45</v>
      </c>
      <c r="H31" s="1">
        <v>50</v>
      </c>
      <c r="I31" s="1"/>
      <c r="J31" s="1"/>
      <c r="K31" s="1"/>
      <c r="L31" s="1">
        <v>47</v>
      </c>
      <c r="M31" s="1">
        <v>46</v>
      </c>
      <c r="N31" s="1">
        <v>47</v>
      </c>
      <c r="O31" s="1">
        <v>47</v>
      </c>
      <c r="P31" s="1">
        <v>47</v>
      </c>
      <c r="Q31" s="1">
        <v>45</v>
      </c>
      <c r="R31" s="33">
        <f t="shared" si="0"/>
        <v>12</v>
      </c>
      <c r="S31" s="30">
        <f t="shared" si="1"/>
        <v>94.166666666666671</v>
      </c>
      <c r="T31" s="2" t="s">
        <v>12</v>
      </c>
    </row>
    <row r="32" spans="1:20" s="36" customFormat="1" ht="18" customHeight="1">
      <c r="A32" s="36" t="s">
        <v>150</v>
      </c>
      <c r="B32" s="1"/>
      <c r="C32" s="1">
        <v>47</v>
      </c>
      <c r="D32" s="1">
        <v>44</v>
      </c>
      <c r="E32" s="1">
        <v>47</v>
      </c>
      <c r="F32" s="1">
        <v>43</v>
      </c>
      <c r="G32" s="1">
        <v>48</v>
      </c>
      <c r="H32" s="1">
        <v>45</v>
      </c>
      <c r="I32" s="1">
        <v>48</v>
      </c>
      <c r="J32" s="1"/>
      <c r="K32" s="1">
        <v>48</v>
      </c>
      <c r="L32" s="1">
        <v>50</v>
      </c>
      <c r="M32" s="1">
        <v>44</v>
      </c>
      <c r="N32" s="1">
        <v>46</v>
      </c>
      <c r="O32" s="1">
        <v>43</v>
      </c>
      <c r="P32" s="1"/>
      <c r="Q32" s="1"/>
      <c r="R32" s="33">
        <f t="shared" si="0"/>
        <v>12</v>
      </c>
      <c r="S32" s="30">
        <f t="shared" si="1"/>
        <v>92.166666666666671</v>
      </c>
      <c r="T32" s="2" t="s">
        <v>12</v>
      </c>
    </row>
    <row r="33" spans="1:27" s="36" customFormat="1" ht="18" customHeight="1">
      <c r="A33" s="36" t="s">
        <v>209</v>
      </c>
      <c r="B33" s="1"/>
      <c r="C33" s="1">
        <v>45</v>
      </c>
      <c r="D33" s="1">
        <v>43</v>
      </c>
      <c r="E33" s="1">
        <v>44</v>
      </c>
      <c r="F33" s="1">
        <v>46</v>
      </c>
      <c r="G33" s="1"/>
      <c r="H33" s="1"/>
      <c r="I33" s="1"/>
      <c r="J33" s="1"/>
      <c r="K33" s="1">
        <v>46</v>
      </c>
      <c r="L33" s="1"/>
      <c r="M33" s="1">
        <v>44</v>
      </c>
      <c r="N33" s="1"/>
      <c r="O33" s="1">
        <v>47</v>
      </c>
      <c r="P33" s="1"/>
      <c r="Q33" s="1"/>
      <c r="R33" s="33">
        <f t="shared" si="0"/>
        <v>7</v>
      </c>
      <c r="S33" s="30">
        <f t="shared" si="1"/>
        <v>90</v>
      </c>
      <c r="T33" s="2" t="s">
        <v>12</v>
      </c>
    </row>
    <row r="34" spans="1:27" s="36" customFormat="1" ht="18" customHeight="1">
      <c r="A34" s="36" t="s">
        <v>186</v>
      </c>
      <c r="B34" s="1" t="s">
        <v>17</v>
      </c>
      <c r="C34" s="1">
        <v>44</v>
      </c>
      <c r="D34" s="1">
        <v>41</v>
      </c>
      <c r="E34" s="1">
        <v>41</v>
      </c>
      <c r="F34" s="1">
        <v>43</v>
      </c>
      <c r="G34" s="1">
        <v>42</v>
      </c>
      <c r="H34" s="1">
        <v>46</v>
      </c>
      <c r="I34" s="1">
        <v>41</v>
      </c>
      <c r="J34" s="1"/>
      <c r="K34" s="1">
        <v>48</v>
      </c>
      <c r="L34" s="1">
        <v>43</v>
      </c>
      <c r="M34" s="1">
        <v>41</v>
      </c>
      <c r="N34" s="1">
        <v>48</v>
      </c>
      <c r="O34" s="1">
        <v>48</v>
      </c>
      <c r="P34" s="1">
        <v>46</v>
      </c>
      <c r="Q34" s="1">
        <v>49</v>
      </c>
      <c r="R34" s="33">
        <f t="shared" si="0"/>
        <v>14</v>
      </c>
      <c r="S34" s="30">
        <f t="shared" si="1"/>
        <v>88.714285714285708</v>
      </c>
      <c r="T34" s="2" t="s">
        <v>12</v>
      </c>
    </row>
    <row r="35" spans="1:27" s="36" customFormat="1" ht="18" customHeight="1">
      <c r="A35" s="36" t="s">
        <v>164</v>
      </c>
      <c r="B35" s="1" t="s">
        <v>29</v>
      </c>
      <c r="C35" s="1">
        <v>39</v>
      </c>
      <c r="D35" s="1">
        <v>40</v>
      </c>
      <c r="E35" s="1">
        <v>43</v>
      </c>
      <c r="F35" s="1"/>
      <c r="G35" s="1"/>
      <c r="H35" s="1">
        <v>40</v>
      </c>
      <c r="I35" s="1">
        <v>41</v>
      </c>
      <c r="J35" s="1"/>
      <c r="K35" s="1">
        <v>42</v>
      </c>
      <c r="L35" s="1">
        <v>44</v>
      </c>
      <c r="M35" s="1">
        <v>42</v>
      </c>
      <c r="N35" s="1">
        <v>39</v>
      </c>
      <c r="O35" s="1">
        <v>42</v>
      </c>
      <c r="P35" s="1">
        <v>39</v>
      </c>
      <c r="Q35" s="1">
        <v>42</v>
      </c>
      <c r="R35" s="33">
        <f t="shared" si="0"/>
        <v>12</v>
      </c>
      <c r="S35" s="30">
        <f t="shared" si="1"/>
        <v>82.166666666666671</v>
      </c>
      <c r="T35" s="2" t="s">
        <v>12</v>
      </c>
    </row>
    <row r="36" spans="1:27" s="1" customFormat="1" ht="18" customHeight="1">
      <c r="A36" s="44" t="s">
        <v>53</v>
      </c>
      <c r="B36" s="1" t="s">
        <v>21</v>
      </c>
      <c r="F36" s="1">
        <v>45</v>
      </c>
      <c r="G36" s="1">
        <v>48</v>
      </c>
      <c r="H36" s="1">
        <v>44</v>
      </c>
      <c r="L36" s="1">
        <v>47</v>
      </c>
      <c r="M36" s="1">
        <v>50</v>
      </c>
      <c r="N36" s="1">
        <v>47</v>
      </c>
      <c r="O36" s="1">
        <v>48</v>
      </c>
      <c r="P36" s="1">
        <v>50</v>
      </c>
      <c r="Q36" s="1">
        <v>48</v>
      </c>
      <c r="R36" s="33">
        <f t="shared" ref="R36:R41" si="14">COUNT(C36,D36,E36,F36,G36,H36,I36,K36,L36,M36,N36,O36,P36,Q36)</f>
        <v>9</v>
      </c>
      <c r="S36" s="30">
        <f t="shared" ref="S36:S41" si="15">AVERAGE(C36:Q36)*2</f>
        <v>94.888888888888886</v>
      </c>
      <c r="T36" s="2" t="s">
        <v>12</v>
      </c>
    </row>
    <row r="37" spans="1:27" s="13" customFormat="1" ht="18" customHeight="1">
      <c r="A37" s="44" t="s">
        <v>355</v>
      </c>
      <c r="B37" s="1" t="s">
        <v>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>
        <v>46</v>
      </c>
      <c r="Q37" s="1"/>
      <c r="R37" s="33">
        <f t="shared" si="14"/>
        <v>1</v>
      </c>
      <c r="S37" s="30">
        <f t="shared" si="15"/>
        <v>92</v>
      </c>
      <c r="T37" s="2" t="s">
        <v>12</v>
      </c>
      <c r="U37" s="1"/>
      <c r="V37" s="1"/>
      <c r="W37" s="1"/>
      <c r="X37" s="1"/>
      <c r="Y37" s="1"/>
      <c r="Z37" s="1"/>
      <c r="AA37" s="1"/>
    </row>
    <row r="38" spans="1:27" s="13" customFormat="1" ht="18" customHeight="1">
      <c r="A38" s="44" t="s">
        <v>356</v>
      </c>
      <c r="B38" s="1" t="s">
        <v>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>
        <v>47</v>
      </c>
      <c r="Q38" s="1"/>
      <c r="R38" s="33">
        <f t="shared" si="14"/>
        <v>1</v>
      </c>
      <c r="S38" s="30">
        <f t="shared" si="15"/>
        <v>94</v>
      </c>
      <c r="T38" s="2" t="s">
        <v>12</v>
      </c>
      <c r="U38" s="1"/>
      <c r="V38" s="1"/>
      <c r="W38" s="1"/>
      <c r="X38" s="1"/>
      <c r="Y38" s="1"/>
      <c r="Z38" s="1"/>
      <c r="AA38" s="1"/>
    </row>
    <row r="39" spans="1:27" s="13" customFormat="1" ht="18" customHeight="1">
      <c r="A39" s="44" t="s">
        <v>255</v>
      </c>
      <c r="B39" s="1"/>
      <c r="C39" s="1"/>
      <c r="D39" s="1">
        <v>45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>
        <f t="shared" si="14"/>
        <v>1</v>
      </c>
      <c r="S39" s="30">
        <f t="shared" si="15"/>
        <v>90</v>
      </c>
      <c r="T39" s="2" t="s">
        <v>12</v>
      </c>
      <c r="U39" s="1"/>
      <c r="V39" s="1"/>
      <c r="W39" s="1"/>
      <c r="X39" s="1"/>
      <c r="Y39" s="1"/>
      <c r="Z39" s="1"/>
      <c r="AA39" s="1"/>
    </row>
    <row r="40" spans="1:27" s="37" customFormat="1" ht="18" customHeight="1">
      <c r="A40" s="36" t="s">
        <v>54</v>
      </c>
      <c r="B40" s="1" t="s">
        <v>27</v>
      </c>
      <c r="C40" s="1">
        <v>50</v>
      </c>
      <c r="D40" s="1">
        <v>48</v>
      </c>
      <c r="E40" s="1">
        <v>46</v>
      </c>
      <c r="F40" s="1">
        <v>49</v>
      </c>
      <c r="G40" s="1">
        <v>50</v>
      </c>
      <c r="H40" s="1">
        <v>48</v>
      </c>
      <c r="I40" s="1">
        <v>48</v>
      </c>
      <c r="J40" s="1"/>
      <c r="K40" s="1">
        <v>48</v>
      </c>
      <c r="L40" s="1">
        <v>50</v>
      </c>
      <c r="M40" s="1">
        <v>46</v>
      </c>
      <c r="N40" s="1">
        <v>49</v>
      </c>
      <c r="O40" s="1">
        <v>47</v>
      </c>
      <c r="P40" s="1">
        <v>48</v>
      </c>
      <c r="Q40" s="1">
        <v>48</v>
      </c>
      <c r="R40" s="33">
        <f t="shared" si="14"/>
        <v>14</v>
      </c>
      <c r="S40" s="30">
        <f t="shared" si="15"/>
        <v>96.428571428571431</v>
      </c>
      <c r="T40" s="2" t="s">
        <v>12</v>
      </c>
      <c r="U40" s="36"/>
      <c r="V40" s="36"/>
      <c r="W40" s="36"/>
      <c r="X40" s="36"/>
      <c r="Y40" s="36"/>
      <c r="Z40" s="36"/>
      <c r="AA40" s="36"/>
    </row>
    <row r="41" spans="1:27" s="37" customFormat="1" ht="18" customHeight="1">
      <c r="A41" s="36" t="s">
        <v>55</v>
      </c>
      <c r="B41" s="1" t="s">
        <v>27</v>
      </c>
      <c r="C41" s="1"/>
      <c r="D41" s="1">
        <v>46</v>
      </c>
      <c r="E41" s="1"/>
      <c r="F41" s="1">
        <v>44</v>
      </c>
      <c r="G41" s="1">
        <v>48</v>
      </c>
      <c r="H41" s="1">
        <v>48</v>
      </c>
      <c r="I41" s="1">
        <v>49</v>
      </c>
      <c r="J41" s="1"/>
      <c r="K41" s="1">
        <v>44</v>
      </c>
      <c r="L41" s="1">
        <v>47</v>
      </c>
      <c r="M41" s="1"/>
      <c r="N41" s="1">
        <v>43</v>
      </c>
      <c r="O41" s="1">
        <v>47</v>
      </c>
      <c r="P41" s="1">
        <v>46</v>
      </c>
      <c r="Q41" s="1">
        <v>43</v>
      </c>
      <c r="R41" s="33">
        <f t="shared" si="14"/>
        <v>11</v>
      </c>
      <c r="S41" s="30">
        <f t="shared" si="15"/>
        <v>91.818181818181813</v>
      </c>
      <c r="T41" s="2" t="s">
        <v>12</v>
      </c>
      <c r="U41" s="36"/>
      <c r="V41" s="36"/>
      <c r="W41" s="36"/>
      <c r="X41" s="36"/>
      <c r="Y41" s="36"/>
      <c r="Z41" s="36"/>
      <c r="AA41" s="36"/>
    </row>
    <row r="42" spans="1:27" s="37" customFormat="1" ht="18" customHeight="1">
      <c r="A42" s="36" t="s">
        <v>348</v>
      </c>
      <c r="B42" s="1" t="s">
        <v>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>
        <v>40</v>
      </c>
      <c r="O42" s="1"/>
      <c r="P42" s="1"/>
      <c r="Q42" s="1"/>
      <c r="R42" s="33">
        <f t="shared" ref="R42" si="16">COUNT(C42,D42,E42,F42,G42,H42,I42,K42,L42,M42,N42,O42,P42,Q42)</f>
        <v>1</v>
      </c>
      <c r="S42" s="30">
        <f t="shared" ref="S42" si="17">AVERAGE(C42:Q42)*2</f>
        <v>80</v>
      </c>
      <c r="T42" s="2" t="s">
        <v>12</v>
      </c>
      <c r="U42" s="36"/>
      <c r="V42" s="36"/>
      <c r="W42" s="36"/>
      <c r="X42" s="36"/>
      <c r="Y42" s="36"/>
      <c r="Z42" s="36"/>
      <c r="AA42" s="36"/>
    </row>
    <row r="43" spans="1:27" s="37" customFormat="1" ht="18" customHeight="1">
      <c r="A43" s="36" t="s">
        <v>56</v>
      </c>
      <c r="B43" s="1" t="s">
        <v>22</v>
      </c>
      <c r="C43" s="1">
        <v>37</v>
      </c>
      <c r="D43" s="1">
        <v>37</v>
      </c>
      <c r="E43" s="1">
        <v>41</v>
      </c>
      <c r="F43" s="1">
        <v>47</v>
      </c>
      <c r="G43" s="1">
        <v>37</v>
      </c>
      <c r="H43" s="1">
        <v>45</v>
      </c>
      <c r="I43" s="1">
        <v>41</v>
      </c>
      <c r="J43" s="1"/>
      <c r="K43" s="1">
        <v>44</v>
      </c>
      <c r="L43" s="1">
        <v>46</v>
      </c>
      <c r="M43" s="1">
        <v>46</v>
      </c>
      <c r="N43" s="1">
        <v>43</v>
      </c>
      <c r="O43" s="1">
        <v>48</v>
      </c>
      <c r="P43" s="1">
        <v>46</v>
      </c>
      <c r="Q43" s="1">
        <v>47</v>
      </c>
      <c r="R43" s="33">
        <f t="shared" ref="R43:R58" si="18">COUNT(C43,D43,E43,F43,G43,H43,I43,K43,L43,M43,N43,O43,P43,Q43)</f>
        <v>14</v>
      </c>
      <c r="S43" s="30">
        <f t="shared" ref="S43:S58" si="19">AVERAGE(C43:Q43)*2</f>
        <v>86.428571428571431</v>
      </c>
      <c r="T43" s="2" t="s">
        <v>12</v>
      </c>
      <c r="U43" s="36"/>
      <c r="V43" s="36"/>
      <c r="W43" s="36"/>
      <c r="X43" s="36"/>
      <c r="Y43" s="36"/>
      <c r="Z43" s="36"/>
      <c r="AA43" s="36"/>
    </row>
    <row r="44" spans="1:27" s="36" customFormat="1" ht="18" customHeight="1">
      <c r="A44" s="36" t="s">
        <v>323</v>
      </c>
      <c r="B44" s="1"/>
      <c r="C44" s="1"/>
      <c r="D44" s="1"/>
      <c r="E44" s="1"/>
      <c r="F44" s="1"/>
      <c r="G44" s="1"/>
      <c r="H44" s="1"/>
      <c r="I44" s="1">
        <v>49</v>
      </c>
      <c r="J44" s="1"/>
      <c r="K44" s="1"/>
      <c r="L44" s="1"/>
      <c r="M44" s="1"/>
      <c r="N44" s="1"/>
      <c r="O44" s="1"/>
      <c r="P44" s="1"/>
      <c r="Q44" s="1"/>
      <c r="R44" s="33">
        <f t="shared" si="18"/>
        <v>1</v>
      </c>
      <c r="S44" s="30">
        <f t="shared" si="19"/>
        <v>98</v>
      </c>
      <c r="T44" s="2" t="s">
        <v>12</v>
      </c>
    </row>
    <row r="45" spans="1:27" s="36" customFormat="1" ht="18" customHeight="1">
      <c r="A45" s="36" t="s">
        <v>58</v>
      </c>
      <c r="B45" s="1" t="s">
        <v>22</v>
      </c>
      <c r="C45" s="1"/>
      <c r="D45" s="1">
        <v>45</v>
      </c>
      <c r="E45" s="1"/>
      <c r="F45" s="1">
        <v>39</v>
      </c>
      <c r="G45" s="1">
        <v>47</v>
      </c>
      <c r="H45" s="1">
        <v>48</v>
      </c>
      <c r="I45" s="1">
        <v>42</v>
      </c>
      <c r="J45" s="1"/>
      <c r="K45" s="1"/>
      <c r="L45" s="1">
        <v>46</v>
      </c>
      <c r="M45" s="1"/>
      <c r="N45" s="1">
        <v>41</v>
      </c>
      <c r="O45" s="1">
        <v>49</v>
      </c>
      <c r="P45" s="1">
        <v>47</v>
      </c>
      <c r="Q45" s="1">
        <v>40</v>
      </c>
      <c r="R45" s="33">
        <f t="shared" si="18"/>
        <v>10</v>
      </c>
      <c r="S45" s="30">
        <f t="shared" si="19"/>
        <v>88.8</v>
      </c>
      <c r="T45" s="2" t="s">
        <v>12</v>
      </c>
      <c r="U45" s="37"/>
    </row>
    <row r="46" spans="1:27" s="36" customFormat="1" ht="18" customHeight="1">
      <c r="A46" s="36" t="s">
        <v>59</v>
      </c>
      <c r="B46" s="1" t="s">
        <v>22</v>
      </c>
      <c r="C46" s="1">
        <v>48</v>
      </c>
      <c r="D46" s="1">
        <v>48</v>
      </c>
      <c r="E46" s="1">
        <v>46</v>
      </c>
      <c r="F46" s="1"/>
      <c r="G46" s="1">
        <v>43</v>
      </c>
      <c r="H46" s="1">
        <v>43</v>
      </c>
      <c r="I46" s="1">
        <v>41</v>
      </c>
      <c r="J46" s="1"/>
      <c r="K46" s="1">
        <v>46</v>
      </c>
      <c r="L46" s="1">
        <v>46</v>
      </c>
      <c r="M46" s="1">
        <v>46</v>
      </c>
      <c r="N46" s="1">
        <v>47</v>
      </c>
      <c r="O46" s="1">
        <v>45</v>
      </c>
      <c r="P46" s="1">
        <v>46</v>
      </c>
      <c r="Q46" s="1">
        <v>48</v>
      </c>
      <c r="R46" s="33">
        <f t="shared" si="18"/>
        <v>13</v>
      </c>
      <c r="S46" s="30">
        <f t="shared" si="19"/>
        <v>91.230769230769226</v>
      </c>
      <c r="T46" s="2" t="s">
        <v>12</v>
      </c>
    </row>
    <row r="47" spans="1:27" s="36" customFormat="1" ht="18" customHeight="1">
      <c r="A47" s="36" t="s">
        <v>60</v>
      </c>
      <c r="B47" s="1"/>
      <c r="C47" s="1"/>
      <c r="D47" s="1"/>
      <c r="E47" s="1">
        <v>39</v>
      </c>
      <c r="F47" s="1">
        <v>45</v>
      </c>
      <c r="G47" s="1">
        <v>45</v>
      </c>
      <c r="H47" s="1"/>
      <c r="I47" s="1">
        <v>42</v>
      </c>
      <c r="J47" s="1"/>
      <c r="K47" s="1">
        <v>48</v>
      </c>
      <c r="L47" s="1">
        <v>46</v>
      </c>
      <c r="M47" s="1">
        <v>45</v>
      </c>
      <c r="N47" s="1">
        <v>47</v>
      </c>
      <c r="O47" s="1"/>
      <c r="P47" s="1"/>
      <c r="Q47" s="1"/>
      <c r="R47" s="33">
        <f t="shared" si="18"/>
        <v>8</v>
      </c>
      <c r="S47" s="30">
        <f t="shared" si="19"/>
        <v>89.25</v>
      </c>
      <c r="T47" s="2" t="s">
        <v>12</v>
      </c>
    </row>
    <row r="48" spans="1:27" s="36" customFormat="1" ht="18" customHeight="1">
      <c r="A48" s="36" t="s">
        <v>61</v>
      </c>
      <c r="B48" s="1" t="s">
        <v>21</v>
      </c>
      <c r="C48" s="1">
        <v>41</v>
      </c>
      <c r="D48" s="1">
        <v>17</v>
      </c>
      <c r="E48" s="1"/>
      <c r="F48" s="1">
        <v>29</v>
      </c>
      <c r="G48" s="1">
        <v>34</v>
      </c>
      <c r="H48" s="1">
        <v>45</v>
      </c>
      <c r="I48" s="1"/>
      <c r="J48" s="1"/>
      <c r="K48" s="1">
        <v>42</v>
      </c>
      <c r="L48" s="1">
        <v>37</v>
      </c>
      <c r="M48" s="1"/>
      <c r="N48" s="1"/>
      <c r="O48" s="1"/>
      <c r="P48" s="1"/>
      <c r="Q48" s="1"/>
      <c r="R48" s="33">
        <f t="shared" si="18"/>
        <v>7</v>
      </c>
      <c r="S48" s="30">
        <f t="shared" si="19"/>
        <v>70</v>
      </c>
      <c r="T48" s="2" t="s">
        <v>12</v>
      </c>
    </row>
    <row r="49" spans="1:256" s="36" customFormat="1" ht="18" customHeight="1">
      <c r="A49" s="36" t="s">
        <v>256</v>
      </c>
      <c r="B49" s="1" t="s">
        <v>19</v>
      </c>
      <c r="C49" s="1"/>
      <c r="D49" s="1">
        <v>23</v>
      </c>
      <c r="E49" s="1"/>
      <c r="F49" s="1"/>
      <c r="G49" s="1"/>
      <c r="H49" s="1"/>
      <c r="I49" s="1"/>
      <c r="J49" s="1"/>
      <c r="K49" s="1"/>
      <c r="L49" s="1">
        <v>11</v>
      </c>
      <c r="M49" s="1"/>
      <c r="N49" s="1"/>
      <c r="O49" s="1"/>
      <c r="P49" s="1"/>
      <c r="Q49" s="1"/>
      <c r="R49" s="33">
        <f t="shared" ref="R49" si="20">COUNT(C49,D49,E49,F49,G49,H49,I49,K49,L49,M49,N49,O49,P49,Q49)</f>
        <v>2</v>
      </c>
      <c r="S49" s="30">
        <f t="shared" ref="S49" si="21">AVERAGE(C49:Q49)*2</f>
        <v>34</v>
      </c>
      <c r="T49" s="2" t="s">
        <v>12</v>
      </c>
    </row>
    <row r="50" spans="1:256" s="36" customFormat="1" ht="18" customHeight="1">
      <c r="A50" s="36" t="s">
        <v>224</v>
      </c>
      <c r="B50" s="1"/>
      <c r="C50" s="1"/>
      <c r="D50" s="1">
        <v>44</v>
      </c>
      <c r="E50" s="1"/>
      <c r="F50" s="1">
        <v>43</v>
      </c>
      <c r="G50" s="1">
        <v>40</v>
      </c>
      <c r="H50" s="1">
        <v>45</v>
      </c>
      <c r="I50" s="1"/>
      <c r="J50" s="1"/>
      <c r="K50" s="1">
        <v>48</v>
      </c>
      <c r="L50" s="1">
        <v>42</v>
      </c>
      <c r="M50" s="1"/>
      <c r="N50" s="1">
        <v>48</v>
      </c>
      <c r="O50" s="1">
        <v>48</v>
      </c>
      <c r="P50" s="1">
        <v>48</v>
      </c>
      <c r="Q50" s="1">
        <v>48</v>
      </c>
      <c r="R50" s="33">
        <f t="shared" si="18"/>
        <v>10</v>
      </c>
      <c r="S50" s="30">
        <f t="shared" si="19"/>
        <v>90.8</v>
      </c>
      <c r="T50" s="2" t="s">
        <v>12</v>
      </c>
    </row>
    <row r="51" spans="1:256" s="36" customFormat="1" ht="18" customHeight="1">
      <c r="A51" s="36" t="s">
        <v>322</v>
      </c>
      <c r="B51" s="1" t="s">
        <v>29</v>
      </c>
      <c r="C51" s="1"/>
      <c r="D51" s="1"/>
      <c r="E51" s="1"/>
      <c r="F51" s="1"/>
      <c r="G51" s="1"/>
      <c r="H51" s="1"/>
      <c r="I51" s="1">
        <v>45</v>
      </c>
      <c r="J51" s="1"/>
      <c r="K51" s="1"/>
      <c r="L51" s="1"/>
      <c r="M51" s="1"/>
      <c r="N51" s="1">
        <v>40</v>
      </c>
      <c r="O51" s="1"/>
      <c r="P51" s="1"/>
      <c r="Q51" s="1"/>
      <c r="R51" s="33">
        <f t="shared" ref="R51" si="22">COUNT(C51,D51,E51,F51,G51,H51,I51,K51,L51,M51,N51,O51,P51,Q51)</f>
        <v>2</v>
      </c>
      <c r="S51" s="30">
        <f t="shared" ref="S51" si="23">AVERAGE(C51:Q51)*2</f>
        <v>85</v>
      </c>
      <c r="T51" s="2" t="s">
        <v>12</v>
      </c>
    </row>
    <row r="52" spans="1:256" s="36" customFormat="1" ht="18" customHeight="1">
      <c r="A52" s="36" t="s">
        <v>62</v>
      </c>
      <c r="B52" s="1" t="s">
        <v>27</v>
      </c>
      <c r="C52" s="1"/>
      <c r="D52" s="1">
        <v>48</v>
      </c>
      <c r="E52" s="1">
        <v>42</v>
      </c>
      <c r="F52" s="1">
        <v>49</v>
      </c>
      <c r="G52" s="1"/>
      <c r="H52" s="1">
        <v>50</v>
      </c>
      <c r="I52" s="1">
        <v>47</v>
      </c>
      <c r="J52" s="1"/>
      <c r="K52" s="1">
        <v>46</v>
      </c>
      <c r="L52" s="1"/>
      <c r="M52" s="1">
        <v>44</v>
      </c>
      <c r="N52" s="1">
        <v>47</v>
      </c>
      <c r="O52" s="1"/>
      <c r="P52" s="1"/>
      <c r="Q52" s="1"/>
      <c r="R52" s="33">
        <f t="shared" si="18"/>
        <v>8</v>
      </c>
      <c r="S52" s="30">
        <f t="shared" si="19"/>
        <v>93.25</v>
      </c>
      <c r="T52" s="2" t="s">
        <v>12</v>
      </c>
    </row>
    <row r="53" spans="1:256" s="37" customFormat="1" ht="18" customHeight="1">
      <c r="A53" s="36" t="s">
        <v>178</v>
      </c>
      <c r="B53" s="1"/>
      <c r="C53" s="1">
        <v>44</v>
      </c>
      <c r="D53" s="1">
        <v>46</v>
      </c>
      <c r="E53" s="1">
        <v>41</v>
      </c>
      <c r="F53" s="1">
        <v>50</v>
      </c>
      <c r="G53" s="1">
        <v>42</v>
      </c>
      <c r="H53" s="1">
        <v>43</v>
      </c>
      <c r="I53" s="1">
        <v>48</v>
      </c>
      <c r="J53" s="1"/>
      <c r="K53" s="1">
        <v>49</v>
      </c>
      <c r="L53" s="1">
        <v>45</v>
      </c>
      <c r="M53" s="1">
        <v>45</v>
      </c>
      <c r="N53" s="1">
        <v>48</v>
      </c>
      <c r="O53" s="1">
        <v>45</v>
      </c>
      <c r="P53" s="1"/>
      <c r="Q53" s="1">
        <v>46</v>
      </c>
      <c r="R53" s="33">
        <f t="shared" si="18"/>
        <v>13</v>
      </c>
      <c r="S53" s="30">
        <f t="shared" si="19"/>
        <v>91.07692307692308</v>
      </c>
      <c r="T53" s="2" t="s">
        <v>12</v>
      </c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  <c r="II53" s="36"/>
      <c r="IJ53" s="36"/>
      <c r="IK53" s="36"/>
      <c r="IL53" s="36"/>
      <c r="IM53" s="36"/>
      <c r="IN53" s="36"/>
      <c r="IO53" s="36"/>
      <c r="IP53" s="36"/>
      <c r="IQ53" s="36"/>
      <c r="IR53" s="36"/>
      <c r="IS53" s="36"/>
      <c r="IT53" s="36"/>
      <c r="IU53" s="36"/>
      <c r="IV53" s="36"/>
    </row>
    <row r="54" spans="1:256" s="37" customFormat="1" ht="18" customHeight="1">
      <c r="A54" s="36" t="s">
        <v>304</v>
      </c>
      <c r="B54" s="1"/>
      <c r="C54" s="1"/>
      <c r="D54" s="1"/>
      <c r="E54" s="1"/>
      <c r="F54" s="1"/>
      <c r="G54" s="1"/>
      <c r="H54" s="1">
        <v>38</v>
      </c>
      <c r="I54" s="1"/>
      <c r="J54" s="1"/>
      <c r="K54" s="1"/>
      <c r="L54" s="1"/>
      <c r="M54" s="1"/>
      <c r="N54" s="1"/>
      <c r="O54" s="1">
        <v>43</v>
      </c>
      <c r="P54" s="1"/>
      <c r="Q54" s="1">
        <v>44</v>
      </c>
      <c r="R54" s="33">
        <f t="shared" ref="R54" si="24">COUNT(C54,D54,E54,F54,G54,H54,I54,K54,L54,M54,N54,O54,P54,Q54)</f>
        <v>3</v>
      </c>
      <c r="S54" s="30">
        <f t="shared" ref="S54" si="25">AVERAGE(C54:Q54)*2</f>
        <v>83.333333333333329</v>
      </c>
      <c r="T54" s="2" t="s">
        <v>12</v>
      </c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  <c r="IV54" s="36"/>
    </row>
    <row r="55" spans="1:256" s="38" customFormat="1" ht="18" customHeight="1">
      <c r="A55" s="36" t="s">
        <v>63</v>
      </c>
      <c r="B55" s="1" t="s">
        <v>21</v>
      </c>
      <c r="C55" s="1"/>
      <c r="D55" s="1">
        <v>49</v>
      </c>
      <c r="E55" s="1"/>
      <c r="F55" s="1">
        <v>40</v>
      </c>
      <c r="G55" s="1">
        <v>42</v>
      </c>
      <c r="H55" s="1">
        <v>46</v>
      </c>
      <c r="I55" s="1">
        <v>42</v>
      </c>
      <c r="J55" s="1"/>
      <c r="K55" s="1"/>
      <c r="L55" s="1">
        <v>47</v>
      </c>
      <c r="M55" s="1"/>
      <c r="N55" s="1">
        <v>44</v>
      </c>
      <c r="O55" s="1">
        <v>50</v>
      </c>
      <c r="P55" s="1"/>
      <c r="Q55" s="1">
        <v>32</v>
      </c>
      <c r="R55" s="33">
        <f t="shared" si="18"/>
        <v>9</v>
      </c>
      <c r="S55" s="30">
        <f t="shared" si="19"/>
        <v>87.111111111111114</v>
      </c>
      <c r="T55" s="2" t="s">
        <v>12</v>
      </c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  <c r="IV55" s="36"/>
    </row>
    <row r="56" spans="1:256" s="38" customFormat="1" ht="18" customHeight="1">
      <c r="A56" s="36" t="s">
        <v>64</v>
      </c>
      <c r="B56" s="1" t="s">
        <v>21</v>
      </c>
      <c r="C56" s="1">
        <v>44</v>
      </c>
      <c r="D56" s="1">
        <v>46</v>
      </c>
      <c r="E56" s="1"/>
      <c r="F56" s="1">
        <v>46</v>
      </c>
      <c r="G56" s="1">
        <v>46</v>
      </c>
      <c r="H56" s="1">
        <v>47</v>
      </c>
      <c r="I56" s="1"/>
      <c r="J56" s="1"/>
      <c r="K56" s="1">
        <v>47</v>
      </c>
      <c r="L56" s="1"/>
      <c r="M56" s="1">
        <v>48</v>
      </c>
      <c r="N56" s="1"/>
      <c r="O56" s="1"/>
      <c r="P56" s="1"/>
      <c r="Q56" s="1"/>
      <c r="R56" s="33">
        <f t="shared" si="18"/>
        <v>7</v>
      </c>
      <c r="S56" s="30">
        <f t="shared" si="19"/>
        <v>92.571428571428569</v>
      </c>
      <c r="T56" s="2" t="s">
        <v>12</v>
      </c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  <c r="IV56" s="36"/>
    </row>
    <row r="57" spans="1:256" s="38" customFormat="1" ht="18" customHeight="1">
      <c r="A57" s="36" t="s">
        <v>340</v>
      </c>
      <c r="B57" s="1"/>
      <c r="C57" s="1">
        <v>45</v>
      </c>
      <c r="D57" s="1">
        <v>47</v>
      </c>
      <c r="E57" s="1">
        <v>46</v>
      </c>
      <c r="F57" s="1"/>
      <c r="G57" s="1">
        <v>45</v>
      </c>
      <c r="H57" s="1">
        <v>48</v>
      </c>
      <c r="I57" s="1">
        <v>47</v>
      </c>
      <c r="J57" s="1"/>
      <c r="K57" s="1">
        <v>46</v>
      </c>
      <c r="L57" s="1">
        <v>49</v>
      </c>
      <c r="M57" s="1">
        <v>44</v>
      </c>
      <c r="N57" s="1">
        <v>47</v>
      </c>
      <c r="O57" s="1">
        <v>48</v>
      </c>
      <c r="P57" s="1"/>
      <c r="Q57" s="1">
        <v>48</v>
      </c>
      <c r="R57" s="33">
        <f t="shared" si="18"/>
        <v>12</v>
      </c>
      <c r="S57" s="30">
        <f t="shared" si="19"/>
        <v>93.333333333333329</v>
      </c>
      <c r="T57" s="2" t="s">
        <v>12</v>
      </c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  <c r="IV57" s="36"/>
    </row>
    <row r="58" spans="1:256" s="38" customFormat="1" ht="18" customHeight="1">
      <c r="A58" s="36" t="s">
        <v>65</v>
      </c>
      <c r="B58" s="1" t="s">
        <v>22</v>
      </c>
      <c r="C58" s="1">
        <v>47</v>
      </c>
      <c r="D58" s="1">
        <v>48</v>
      </c>
      <c r="E58" s="1">
        <v>47</v>
      </c>
      <c r="F58" s="1">
        <v>46</v>
      </c>
      <c r="G58" s="1">
        <v>48</v>
      </c>
      <c r="H58" s="1">
        <v>49</v>
      </c>
      <c r="I58" s="1">
        <v>50</v>
      </c>
      <c r="J58" s="1"/>
      <c r="K58" s="1">
        <v>47</v>
      </c>
      <c r="L58" s="1">
        <v>46</v>
      </c>
      <c r="M58" s="1">
        <v>48</v>
      </c>
      <c r="N58" s="1">
        <v>43</v>
      </c>
      <c r="O58" s="1">
        <v>47</v>
      </c>
      <c r="P58" s="1">
        <v>46</v>
      </c>
      <c r="Q58" s="1">
        <v>49</v>
      </c>
      <c r="R58" s="33">
        <f t="shared" si="18"/>
        <v>14</v>
      </c>
      <c r="S58" s="30">
        <f t="shared" si="19"/>
        <v>94.428571428571431</v>
      </c>
      <c r="T58" s="2" t="s">
        <v>12</v>
      </c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</row>
    <row r="59" spans="1:256" s="38" customFormat="1" ht="18" customHeight="1">
      <c r="A59" s="3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36"/>
      <c r="S59" s="1"/>
      <c r="T59" s="2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</row>
    <row r="60" spans="1:256" s="38" customFormat="1" ht="18" customHeight="1">
      <c r="A60" s="36" t="s">
        <v>36</v>
      </c>
      <c r="B60" s="1"/>
      <c r="C60" s="1">
        <f t="shared" ref="C60:Q60" si="26">COUNT(C4:C59)</f>
        <v>33</v>
      </c>
      <c r="D60" s="1">
        <f t="shared" si="26"/>
        <v>39</v>
      </c>
      <c r="E60" s="1">
        <f t="shared" si="26"/>
        <v>28</v>
      </c>
      <c r="F60" s="1">
        <f t="shared" si="26"/>
        <v>36</v>
      </c>
      <c r="G60" s="1">
        <f t="shared" si="26"/>
        <v>35</v>
      </c>
      <c r="H60" s="1">
        <f t="shared" si="26"/>
        <v>40</v>
      </c>
      <c r="I60" s="91">
        <f t="shared" si="26"/>
        <v>36</v>
      </c>
      <c r="J60" s="1">
        <f t="shared" si="26"/>
        <v>0</v>
      </c>
      <c r="K60" s="1">
        <f t="shared" si="26"/>
        <v>33</v>
      </c>
      <c r="L60" s="1">
        <f t="shared" si="26"/>
        <v>35</v>
      </c>
      <c r="M60" s="1">
        <f t="shared" si="26"/>
        <v>34</v>
      </c>
      <c r="N60" s="1">
        <f t="shared" si="26"/>
        <v>40</v>
      </c>
      <c r="O60" s="1">
        <f t="shared" si="26"/>
        <v>38</v>
      </c>
      <c r="P60" s="1">
        <f t="shared" si="26"/>
        <v>34</v>
      </c>
      <c r="Q60" s="1">
        <f t="shared" si="26"/>
        <v>33</v>
      </c>
      <c r="R60" s="1">
        <f>COUNT(R4:R58)</f>
        <v>55</v>
      </c>
      <c r="S60" s="1"/>
      <c r="T60" s="2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</row>
    <row r="61" spans="1:256" s="38" customFormat="1" ht="18" customHeight="1">
      <c r="A61" s="3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36"/>
      <c r="S61" s="1"/>
      <c r="T61" s="2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</row>
    <row r="62" spans="1:256" s="73" customFormat="1" ht="18" customHeight="1">
      <c r="A62" s="44" t="s">
        <v>37</v>
      </c>
      <c r="B62" s="29"/>
      <c r="C62" s="1">
        <f t="shared" ref="C62:Q62" si="27">C60*2</f>
        <v>66</v>
      </c>
      <c r="D62" s="1">
        <f t="shared" si="27"/>
        <v>78</v>
      </c>
      <c r="E62" s="1">
        <f t="shared" si="27"/>
        <v>56</v>
      </c>
      <c r="F62" s="1">
        <f t="shared" si="27"/>
        <v>72</v>
      </c>
      <c r="G62" s="1">
        <f t="shared" si="27"/>
        <v>70</v>
      </c>
      <c r="H62" s="1">
        <f t="shared" si="27"/>
        <v>80</v>
      </c>
      <c r="I62" s="1">
        <f t="shared" si="27"/>
        <v>72</v>
      </c>
      <c r="J62" s="1">
        <f t="shared" si="27"/>
        <v>0</v>
      </c>
      <c r="K62" s="1">
        <f t="shared" si="27"/>
        <v>66</v>
      </c>
      <c r="L62" s="1">
        <f t="shared" si="27"/>
        <v>70</v>
      </c>
      <c r="M62" s="1">
        <f t="shared" si="27"/>
        <v>68</v>
      </c>
      <c r="N62" s="1">
        <f t="shared" si="27"/>
        <v>80</v>
      </c>
      <c r="O62" s="1">
        <f t="shared" si="27"/>
        <v>76</v>
      </c>
      <c r="P62" s="1">
        <f t="shared" si="27"/>
        <v>68</v>
      </c>
      <c r="Q62" s="1">
        <f t="shared" si="27"/>
        <v>66</v>
      </c>
      <c r="R62" s="1"/>
      <c r="S62" s="1"/>
      <c r="T62" s="2"/>
      <c r="U62" s="77"/>
      <c r="V62" s="3"/>
      <c r="W62" s="3"/>
      <c r="X62" s="3"/>
      <c r="Y62" s="76"/>
      <c r="Z62" s="3"/>
      <c r="AA62"/>
      <c r="AB62"/>
      <c r="AC62" s="75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/>
      <c r="DX62" s="74"/>
      <c r="DY62" s="74"/>
      <c r="DZ62" s="74"/>
      <c r="EA62" s="74"/>
      <c r="EB62" s="74"/>
      <c r="EC62" s="74"/>
      <c r="ED62" s="74"/>
      <c r="EE62" s="74"/>
      <c r="EF62" s="74"/>
      <c r="EG62" s="74"/>
      <c r="EH62" s="74"/>
      <c r="EI62" s="74"/>
      <c r="EJ62" s="74"/>
      <c r="EK62" s="74"/>
      <c r="EL62" s="74"/>
      <c r="EM62" s="74"/>
      <c r="EN62" s="74"/>
      <c r="EO62" s="74"/>
      <c r="EP62" s="74"/>
      <c r="EQ62" s="74"/>
      <c r="ER62" s="74"/>
      <c r="ES62" s="74"/>
      <c r="ET62" s="74"/>
      <c r="EU62" s="74"/>
      <c r="EV62" s="74"/>
      <c r="EW62" s="74"/>
      <c r="EX62" s="74"/>
      <c r="EY62" s="74"/>
      <c r="EZ62" s="74"/>
      <c r="FA62" s="74"/>
      <c r="FB62" s="74"/>
      <c r="FC62" s="74"/>
      <c r="FD62" s="74"/>
      <c r="FE62" s="74"/>
      <c r="FF62" s="74"/>
      <c r="FG62" s="74"/>
      <c r="FH62" s="74"/>
      <c r="FI62" s="74"/>
      <c r="FJ62" s="74"/>
      <c r="FK62" s="74"/>
      <c r="FL62" s="74"/>
      <c r="FM62" s="74"/>
      <c r="FN62" s="74"/>
      <c r="FO62" s="74"/>
      <c r="FP62" s="74"/>
      <c r="FQ62" s="74"/>
      <c r="FR62" s="74"/>
      <c r="FS62" s="74"/>
      <c r="FT62" s="74"/>
      <c r="FU62" s="74"/>
      <c r="FV62" s="74"/>
      <c r="FW62" s="74"/>
      <c r="FX62" s="74"/>
      <c r="FY62" s="74"/>
      <c r="FZ62" s="74"/>
      <c r="GA62" s="74"/>
      <c r="GB62" s="74"/>
      <c r="GC62" s="74"/>
      <c r="GD62" s="74"/>
      <c r="GE62" s="74"/>
      <c r="GF62" s="74"/>
      <c r="GG62" s="74"/>
      <c r="GH62" s="74"/>
      <c r="GI62" s="74"/>
      <c r="GJ62" s="74"/>
      <c r="GK62" s="74"/>
      <c r="GL62" s="74"/>
      <c r="GM62" s="74"/>
      <c r="GN62" s="74"/>
      <c r="GO62" s="74"/>
      <c r="GP62" s="74"/>
      <c r="GQ62" s="74"/>
      <c r="GR62" s="74"/>
      <c r="GS62" s="74"/>
      <c r="GT62" s="74"/>
      <c r="GU62" s="74"/>
      <c r="GV62" s="74"/>
      <c r="GW62" s="74"/>
      <c r="GX62" s="74"/>
      <c r="GY62" s="74"/>
      <c r="GZ62" s="74"/>
      <c r="HA62" s="74"/>
      <c r="HB62" s="74"/>
      <c r="HC62" s="74"/>
      <c r="HD62" s="74"/>
      <c r="HE62" s="74"/>
      <c r="HF62" s="74"/>
      <c r="HG62" s="74"/>
      <c r="HH62" s="74"/>
      <c r="HI62" s="74"/>
      <c r="HJ62" s="74"/>
      <c r="HK62" s="74"/>
      <c r="HL62" s="74"/>
      <c r="HM62" s="74"/>
      <c r="HN62" s="74"/>
      <c r="HO62" s="74"/>
      <c r="HP62" s="74"/>
      <c r="HQ62" s="74"/>
      <c r="HR62" s="74"/>
      <c r="HS62" s="74"/>
      <c r="HT62" s="74"/>
      <c r="HU62" s="74"/>
      <c r="HV62" s="74"/>
      <c r="HW62" s="74"/>
      <c r="HX62" s="74"/>
      <c r="HY62" s="74"/>
      <c r="HZ62" s="74"/>
      <c r="IA62" s="74"/>
      <c r="IB62" s="74"/>
      <c r="IC62" s="74"/>
      <c r="ID62" s="74"/>
      <c r="IE62" s="74"/>
      <c r="IF62" s="74"/>
      <c r="IG62" s="74"/>
      <c r="IH62" s="74"/>
      <c r="II62" s="74"/>
      <c r="IJ62" s="74"/>
      <c r="IK62" s="74"/>
      <c r="IL62" s="74"/>
      <c r="IM62" s="74"/>
      <c r="IN62" s="74"/>
      <c r="IO62" s="74"/>
      <c r="IP62" s="74"/>
      <c r="IQ62" s="74"/>
      <c r="IR62" s="74"/>
      <c r="IS62" s="74"/>
      <c r="IT62" s="74"/>
      <c r="IU62" s="74"/>
      <c r="IV62" s="74"/>
    </row>
    <row r="65" spans="29:48" ht="18" customHeight="1"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</row>
    <row r="67" spans="29:48" ht="18" customHeight="1"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</row>
    <row r="69" spans="29:48" ht="18" customHeight="1"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</row>
    <row r="71" spans="29:48" ht="18" customHeight="1"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</row>
    <row r="73" spans="29:48" ht="18" customHeight="1"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</row>
  </sheetData>
  <sortState xmlns:xlrd2="http://schemas.microsoft.com/office/spreadsheetml/2017/richdata2" ref="A4:S58">
    <sortCondition ref="A4:A58"/>
  </sortState>
  <conditionalFormatting sqref="C4:Q58">
    <cfRule type="cellIs" dxfId="7" priority="1" operator="equal">
      <formula>50</formula>
    </cfRule>
  </conditionalFormatting>
  <conditionalFormatting sqref="C3:IV43 A44:IV61 C2:I2 K2:Q2 S2:IV2 A2:B43 A63:IV65545">
    <cfRule type="cellIs" dxfId="6" priority="2" stopIfTrue="1" operator="equal">
      <formula>50</formula>
    </cfRule>
  </conditionalFormatting>
  <printOptions horizontalCentered="1" gridLines="1"/>
  <pageMargins left="0.2" right="0.2" top="0.75" bottom="0" header="0.25" footer="0"/>
  <pageSetup scale="85" fitToHeight="0" pageOrder="overThenDown" orientation="landscape" r:id="rId1"/>
  <headerFooter alignWithMargins="0">
    <oddHeader>&amp;C&amp;"Calibri,Bold"&amp;20&amp;EPINE GROVE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FFDA-18CA-4F92-B723-AF2B2161D7FB}">
  <sheetPr>
    <pageSetUpPr fitToPage="1"/>
  </sheetPr>
  <dimension ref="A1:IV38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226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20" t="s">
        <v>39</v>
      </c>
      <c r="D2" s="19" t="s">
        <v>14</v>
      </c>
      <c r="E2" s="46" t="s">
        <v>11</v>
      </c>
      <c r="F2" s="46" t="s">
        <v>12</v>
      </c>
      <c r="G2" s="20" t="s">
        <v>185</v>
      </c>
      <c r="H2" s="19" t="s">
        <v>40</v>
      </c>
      <c r="I2" s="20" t="s">
        <v>38</v>
      </c>
      <c r="K2" s="19" t="s">
        <v>39</v>
      </c>
      <c r="L2" s="46" t="s">
        <v>14</v>
      </c>
      <c r="M2" s="19" t="s">
        <v>11</v>
      </c>
      <c r="N2" s="19" t="s">
        <v>12</v>
      </c>
      <c r="O2" s="17" t="s">
        <v>185</v>
      </c>
      <c r="P2" s="46" t="s">
        <v>40</v>
      </c>
      <c r="Q2" s="19" t="s">
        <v>38</v>
      </c>
      <c r="S2" s="2"/>
    </row>
    <row r="3" spans="1:256" ht="18" customHeight="1">
      <c r="A3" s="28" t="s">
        <v>16</v>
      </c>
      <c r="S3" s="30"/>
    </row>
    <row r="4" spans="1:256" ht="18" customHeight="1">
      <c r="A4" s="36" t="s">
        <v>81</v>
      </c>
      <c r="B4" s="1"/>
      <c r="C4" s="1">
        <v>41</v>
      </c>
      <c r="D4" s="1">
        <v>47</v>
      </c>
      <c r="E4" s="1">
        <v>48</v>
      </c>
      <c r="F4" s="1">
        <v>49</v>
      </c>
      <c r="G4" s="1"/>
      <c r="H4" s="1">
        <v>46</v>
      </c>
      <c r="I4" s="91">
        <v>49</v>
      </c>
      <c r="J4" s="1"/>
      <c r="K4" s="91">
        <v>47</v>
      </c>
      <c r="L4" s="1">
        <v>49</v>
      </c>
      <c r="M4" s="91"/>
      <c r="N4" s="1">
        <v>49</v>
      </c>
      <c r="O4" s="1">
        <v>49</v>
      </c>
      <c r="P4" s="91">
        <v>48</v>
      </c>
      <c r="Q4" s="116">
        <v>50</v>
      </c>
      <c r="R4" s="33">
        <f t="shared" ref="R4:R9" si="0">COUNT(C4,D4,E4,F4,G4,H4,I4,K4:Q4)</f>
        <v>12</v>
      </c>
      <c r="S4" s="30">
        <f t="shared" ref="S4:S30" si="1">AVERAGE(C4:Q4)*2</f>
        <v>95.333333333333329</v>
      </c>
      <c r="T4" s="2" t="s">
        <v>183</v>
      </c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  <c r="IT4" s="36"/>
      <c r="IU4" s="36"/>
      <c r="IV4" s="36"/>
    </row>
    <row r="5" spans="1:256" s="36" customFormat="1" ht="18" customHeight="1">
      <c r="A5" s="36" t="s">
        <v>82</v>
      </c>
      <c r="B5" s="1" t="s">
        <v>0</v>
      </c>
      <c r="C5" s="1">
        <v>33</v>
      </c>
      <c r="D5" s="1">
        <v>39</v>
      </c>
      <c r="E5" s="1">
        <v>47</v>
      </c>
      <c r="F5" s="1">
        <v>41</v>
      </c>
      <c r="G5" s="1">
        <v>46</v>
      </c>
      <c r="H5" s="1">
        <v>42</v>
      </c>
      <c r="I5" s="1">
        <v>43</v>
      </c>
      <c r="J5" s="1"/>
      <c r="K5" s="1">
        <v>44</v>
      </c>
      <c r="L5" s="1">
        <v>41</v>
      </c>
      <c r="M5" s="1">
        <v>42</v>
      </c>
      <c r="N5" s="1">
        <v>44</v>
      </c>
      <c r="O5" s="1">
        <v>45</v>
      </c>
      <c r="P5" s="1">
        <v>47</v>
      </c>
      <c r="Q5" s="1">
        <v>39</v>
      </c>
      <c r="R5" s="33">
        <f t="shared" si="0"/>
        <v>14</v>
      </c>
      <c r="S5" s="30">
        <f t="shared" si="1"/>
        <v>84.714285714285708</v>
      </c>
      <c r="T5" s="2" t="s">
        <v>183</v>
      </c>
    </row>
    <row r="6" spans="1:256" s="36" customFormat="1" ht="18" customHeight="1">
      <c r="A6" s="36" t="s">
        <v>282</v>
      </c>
      <c r="B6" s="1"/>
      <c r="C6" s="1"/>
      <c r="D6" s="1"/>
      <c r="E6" s="1"/>
      <c r="F6" s="1">
        <v>46</v>
      </c>
      <c r="G6" s="1">
        <v>40</v>
      </c>
      <c r="H6" s="1">
        <v>45</v>
      </c>
      <c r="I6" s="1"/>
      <c r="J6" s="1"/>
      <c r="K6" s="1"/>
      <c r="L6" s="1"/>
      <c r="M6" s="1">
        <v>43</v>
      </c>
      <c r="N6" s="1"/>
      <c r="O6" s="1">
        <v>47</v>
      </c>
      <c r="P6" s="1"/>
      <c r="Q6" s="1"/>
      <c r="R6" s="33">
        <f t="shared" si="0"/>
        <v>5</v>
      </c>
      <c r="S6" s="30">
        <f t="shared" ref="S6" si="2">AVERAGE(C6:Q6)*2</f>
        <v>88.4</v>
      </c>
      <c r="T6" s="2" t="s">
        <v>183</v>
      </c>
    </row>
    <row r="7" spans="1:256" s="36" customFormat="1" ht="18" customHeight="1">
      <c r="A7" s="36" t="s">
        <v>83</v>
      </c>
      <c r="B7" s="1"/>
      <c r="C7" s="1">
        <v>42</v>
      </c>
      <c r="D7" s="1">
        <v>44</v>
      </c>
      <c r="E7" s="1">
        <v>48</v>
      </c>
      <c r="F7" s="1">
        <v>44</v>
      </c>
      <c r="G7" s="1">
        <v>43</v>
      </c>
      <c r="H7" s="1"/>
      <c r="I7" s="1">
        <v>45</v>
      </c>
      <c r="J7" s="1"/>
      <c r="K7" s="1">
        <v>38</v>
      </c>
      <c r="L7" s="1"/>
      <c r="M7" s="1"/>
      <c r="N7" s="1"/>
      <c r="O7" s="1">
        <v>45</v>
      </c>
      <c r="P7" s="1">
        <v>46</v>
      </c>
      <c r="Q7" s="1"/>
      <c r="R7" s="33">
        <f t="shared" si="0"/>
        <v>9</v>
      </c>
      <c r="S7" s="30">
        <f t="shared" si="1"/>
        <v>87.777777777777771</v>
      </c>
      <c r="T7" s="2" t="s">
        <v>183</v>
      </c>
    </row>
    <row r="8" spans="1:256" s="36" customFormat="1" ht="18" customHeight="1">
      <c r="A8" s="36" t="s">
        <v>84</v>
      </c>
      <c r="B8" s="1" t="s">
        <v>0</v>
      </c>
      <c r="C8" s="1">
        <v>46</v>
      </c>
      <c r="D8" s="1">
        <v>45</v>
      </c>
      <c r="E8" s="1">
        <v>47</v>
      </c>
      <c r="F8" s="1">
        <v>45</v>
      </c>
      <c r="G8" s="1">
        <v>47</v>
      </c>
      <c r="H8" s="1">
        <v>48</v>
      </c>
      <c r="I8" s="1">
        <v>49</v>
      </c>
      <c r="J8" s="1"/>
      <c r="K8" s="1">
        <v>49</v>
      </c>
      <c r="L8" s="1">
        <v>49</v>
      </c>
      <c r="M8" s="1">
        <v>44</v>
      </c>
      <c r="N8" s="1">
        <v>44</v>
      </c>
      <c r="O8" s="1">
        <v>43</v>
      </c>
      <c r="P8" s="1">
        <v>48</v>
      </c>
      <c r="Q8" s="1">
        <v>43</v>
      </c>
      <c r="R8" s="33">
        <f t="shared" si="0"/>
        <v>14</v>
      </c>
      <c r="S8" s="30">
        <f t="shared" si="1"/>
        <v>92.428571428571431</v>
      </c>
      <c r="T8" s="2" t="s">
        <v>183</v>
      </c>
    </row>
    <row r="9" spans="1:256" s="36" customFormat="1" ht="18" customHeight="1">
      <c r="A9" s="36" t="s">
        <v>298</v>
      </c>
      <c r="B9" s="1"/>
      <c r="C9" s="1"/>
      <c r="D9" s="1"/>
      <c r="E9" s="1"/>
      <c r="F9" s="1"/>
      <c r="G9" s="1"/>
      <c r="H9" s="1">
        <v>30</v>
      </c>
      <c r="I9" s="1"/>
      <c r="J9" s="1"/>
      <c r="K9" s="1"/>
      <c r="L9" s="1"/>
      <c r="M9" s="1"/>
      <c r="N9" s="1"/>
      <c r="O9" s="1"/>
      <c r="P9" s="1"/>
      <c r="Q9" s="1"/>
      <c r="R9" s="33">
        <f t="shared" si="0"/>
        <v>1</v>
      </c>
      <c r="S9" s="30">
        <f t="shared" ref="S9" si="3">AVERAGE(C9:Q9)*2</f>
        <v>60</v>
      </c>
      <c r="T9" s="2" t="s">
        <v>183</v>
      </c>
    </row>
    <row r="10" spans="1:256" s="37" customFormat="1" ht="18" customHeight="1">
      <c r="A10" s="36" t="s">
        <v>264</v>
      </c>
      <c r="B10" s="1"/>
      <c r="C10" s="1"/>
      <c r="D10" s="1">
        <v>33</v>
      </c>
      <c r="E10" s="1">
        <v>31</v>
      </c>
      <c r="F10" s="1">
        <v>32</v>
      </c>
      <c r="G10" s="1">
        <v>32</v>
      </c>
      <c r="H10" s="1">
        <v>39</v>
      </c>
      <c r="I10" s="1"/>
      <c r="J10" s="1"/>
      <c r="K10" s="1">
        <v>33</v>
      </c>
      <c r="L10" s="1">
        <v>31</v>
      </c>
      <c r="M10" s="1">
        <v>42</v>
      </c>
      <c r="N10" s="1"/>
      <c r="O10" s="1">
        <v>35</v>
      </c>
      <c r="P10" s="1">
        <v>44</v>
      </c>
      <c r="Q10" s="1">
        <v>35</v>
      </c>
      <c r="R10" s="33">
        <f>COUNT(C10,D10,E10,F10,G10,H10,I10,K10,L10,M10,N10,O10,P10,Q10)</f>
        <v>11</v>
      </c>
      <c r="S10" s="30">
        <f t="shared" ref="S10" si="4">AVERAGE(C10:Q10)*2</f>
        <v>70.36363636363636</v>
      </c>
      <c r="T10" s="2" t="s">
        <v>183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R10" s="36"/>
    </row>
    <row r="11" spans="1:256" s="37" customFormat="1" ht="18" customHeight="1">
      <c r="A11" s="36" t="s">
        <v>263</v>
      </c>
      <c r="B11" s="1"/>
      <c r="C11" s="1"/>
      <c r="D11" s="1">
        <v>42</v>
      </c>
      <c r="E11" s="1">
        <v>40</v>
      </c>
      <c r="F11" s="1">
        <v>38</v>
      </c>
      <c r="G11" s="1"/>
      <c r="H11" s="1"/>
      <c r="I11" s="1"/>
      <c r="J11" s="1"/>
      <c r="K11" s="1"/>
      <c r="L11" s="1"/>
      <c r="M11" s="1">
        <v>39</v>
      </c>
      <c r="N11" s="1"/>
      <c r="O11" s="1"/>
      <c r="P11" s="1"/>
      <c r="Q11" s="1"/>
      <c r="R11" s="33">
        <f>COUNT(C11,D11,E11,F11,G11,H11,I11,K11,L11,M11,N11,O11,P11,Q11)</f>
        <v>4</v>
      </c>
      <c r="S11" s="30">
        <f t="shared" ref="S11" si="5">AVERAGE(C11:Q11)*2</f>
        <v>79.5</v>
      </c>
      <c r="T11" s="2" t="s">
        <v>183</v>
      </c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R11" s="36"/>
    </row>
    <row r="12" spans="1:256" s="37" customFormat="1" ht="18" customHeight="1">
      <c r="A12" s="36" t="s">
        <v>75</v>
      </c>
      <c r="B12" s="1" t="s">
        <v>27</v>
      </c>
      <c r="C12" s="1"/>
      <c r="D12" s="1">
        <v>42</v>
      </c>
      <c r="E12" s="1">
        <v>42</v>
      </c>
      <c r="F12" s="1">
        <v>46</v>
      </c>
      <c r="G12" s="1">
        <v>49</v>
      </c>
      <c r="H12" s="1">
        <v>47</v>
      </c>
      <c r="I12" s="1">
        <v>47</v>
      </c>
      <c r="J12" s="1"/>
      <c r="K12" s="1">
        <v>48</v>
      </c>
      <c r="L12" s="1"/>
      <c r="M12" s="1">
        <v>49</v>
      </c>
      <c r="N12" s="1">
        <v>48</v>
      </c>
      <c r="O12" s="1">
        <v>45</v>
      </c>
      <c r="P12" s="1">
        <v>44</v>
      </c>
      <c r="Q12" s="1">
        <v>49</v>
      </c>
      <c r="R12" s="33">
        <f>COUNT(C12,D12,E12,F12,G12,H12,I12,K12,L12,M12,N12,O12,P12,Q12)</f>
        <v>12</v>
      </c>
      <c r="S12" s="30">
        <f t="shared" si="1"/>
        <v>92.666666666666671</v>
      </c>
      <c r="T12" s="2" t="s">
        <v>183</v>
      </c>
      <c r="U12" s="36"/>
      <c r="V12" s="36"/>
      <c r="W12" s="36"/>
      <c r="X12" s="52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R12" s="36"/>
    </row>
    <row r="13" spans="1:256" s="37" customFormat="1" ht="18" customHeight="1">
      <c r="A13" s="36" t="s">
        <v>85</v>
      </c>
      <c r="B13" s="1" t="s">
        <v>21</v>
      </c>
      <c r="C13" s="1"/>
      <c r="D13" s="1">
        <v>39</v>
      </c>
      <c r="E13" s="1"/>
      <c r="F13" s="1"/>
      <c r="G13" s="1">
        <v>31</v>
      </c>
      <c r="H13" s="1">
        <v>43</v>
      </c>
      <c r="I13" s="1">
        <v>42</v>
      </c>
      <c r="J13" s="1"/>
      <c r="K13" s="1">
        <v>36</v>
      </c>
      <c r="L13" s="1"/>
      <c r="M13" s="1"/>
      <c r="N13" s="1">
        <v>38</v>
      </c>
      <c r="O13" s="1">
        <v>36</v>
      </c>
      <c r="P13" s="1"/>
      <c r="Q13" s="1">
        <v>38</v>
      </c>
      <c r="R13" s="33">
        <f>COUNT(C13,D13,E13,F13,G13,H13,I13,K13:Q13)</f>
        <v>8</v>
      </c>
      <c r="S13" s="30">
        <f t="shared" si="1"/>
        <v>75.75</v>
      </c>
      <c r="T13" s="2" t="s">
        <v>183</v>
      </c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R13" s="36"/>
    </row>
    <row r="14" spans="1:256" s="37" customFormat="1" ht="18" customHeight="1">
      <c r="A14" s="36" t="s">
        <v>86</v>
      </c>
      <c r="B14" s="1"/>
      <c r="C14" s="1"/>
      <c r="D14" s="1">
        <v>49</v>
      </c>
      <c r="E14" s="1"/>
      <c r="F14" s="1"/>
      <c r="G14" s="1">
        <v>45</v>
      </c>
      <c r="H14" s="1">
        <v>47</v>
      </c>
      <c r="I14" s="1">
        <v>46</v>
      </c>
      <c r="J14" s="1"/>
      <c r="K14" s="1">
        <v>46</v>
      </c>
      <c r="L14" s="1"/>
      <c r="M14" s="1">
        <v>46</v>
      </c>
      <c r="N14" s="1">
        <v>40</v>
      </c>
      <c r="O14" s="1">
        <v>42</v>
      </c>
      <c r="P14" s="1"/>
      <c r="Q14" s="1">
        <v>44</v>
      </c>
      <c r="R14" s="33">
        <f>COUNT(C14,D14,E14,F14,G14,H14,I14,K14:Q14)</f>
        <v>9</v>
      </c>
      <c r="S14" s="30">
        <f t="shared" si="1"/>
        <v>90</v>
      </c>
      <c r="T14" s="2" t="s">
        <v>183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R14" s="36"/>
    </row>
    <row r="15" spans="1:256" s="37" customFormat="1" ht="18" customHeight="1">
      <c r="A15" s="36" t="s">
        <v>87</v>
      </c>
      <c r="B15" s="1"/>
      <c r="C15" s="1">
        <v>48</v>
      </c>
      <c r="D15" s="1">
        <v>47</v>
      </c>
      <c r="E15" s="1">
        <v>47</v>
      </c>
      <c r="F15" s="1"/>
      <c r="G15" s="1">
        <v>46</v>
      </c>
      <c r="H15" s="1">
        <v>44</v>
      </c>
      <c r="I15" s="1">
        <v>43</v>
      </c>
      <c r="J15" s="1"/>
      <c r="K15" s="1">
        <v>47</v>
      </c>
      <c r="L15" s="1">
        <v>45</v>
      </c>
      <c r="M15" s="1">
        <v>46</v>
      </c>
      <c r="N15" s="1">
        <v>48</v>
      </c>
      <c r="O15" s="1">
        <v>45</v>
      </c>
      <c r="P15" s="1">
        <v>47</v>
      </c>
      <c r="Q15" s="1">
        <v>44</v>
      </c>
      <c r="R15" s="33">
        <f>COUNT(C15,D15,E15,F15,G15,H15,I15,K15:Q15)</f>
        <v>13</v>
      </c>
      <c r="S15" s="30">
        <f t="shared" si="1"/>
        <v>91.84615384615384</v>
      </c>
      <c r="T15" s="2" t="s">
        <v>183</v>
      </c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</row>
    <row r="16" spans="1:256" s="37" customFormat="1" ht="18" customHeight="1">
      <c r="A16" s="36" t="s">
        <v>244</v>
      </c>
      <c r="B16" s="1"/>
      <c r="C16" s="1">
        <v>39</v>
      </c>
      <c r="D16" s="1">
        <v>31</v>
      </c>
      <c r="E16" s="1">
        <v>36</v>
      </c>
      <c r="F16" s="1">
        <v>39</v>
      </c>
      <c r="G16" s="1">
        <v>40</v>
      </c>
      <c r="H16" s="1">
        <v>41</v>
      </c>
      <c r="I16" s="1"/>
      <c r="J16" s="1"/>
      <c r="K16" s="1">
        <v>30</v>
      </c>
      <c r="L16" s="1">
        <v>38</v>
      </c>
      <c r="M16" s="1"/>
      <c r="N16" s="1">
        <v>46</v>
      </c>
      <c r="O16" s="1">
        <v>44</v>
      </c>
      <c r="P16" s="1">
        <v>40</v>
      </c>
      <c r="Q16" s="1">
        <v>43</v>
      </c>
      <c r="R16" s="33">
        <f>COUNT(C16,D16,E16,F16,G16,H16,I16,K16:Q16)</f>
        <v>12</v>
      </c>
      <c r="S16" s="30">
        <f t="shared" ref="S16" si="6">AVERAGE(C16:Q16)*2</f>
        <v>77.833333333333329</v>
      </c>
      <c r="T16" s="2" t="s">
        <v>183</v>
      </c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</row>
    <row r="17" spans="1:256" s="38" customFormat="1" ht="18" customHeight="1">
      <c r="A17" s="36" t="s">
        <v>77</v>
      </c>
      <c r="B17" s="1" t="s">
        <v>27</v>
      </c>
      <c r="C17" s="1">
        <v>28</v>
      </c>
      <c r="D17" s="1">
        <v>49</v>
      </c>
      <c r="E17" s="1">
        <v>43</v>
      </c>
      <c r="F17" s="1">
        <v>47</v>
      </c>
      <c r="G17" s="1">
        <v>48</v>
      </c>
      <c r="H17" s="1"/>
      <c r="I17" s="1">
        <v>41</v>
      </c>
      <c r="J17" s="1"/>
      <c r="K17" s="1">
        <v>43</v>
      </c>
      <c r="L17" s="1">
        <v>37</v>
      </c>
      <c r="M17" s="1"/>
      <c r="N17" s="1"/>
      <c r="O17" s="1"/>
      <c r="P17" s="1"/>
      <c r="Q17" s="1"/>
      <c r="R17" s="33">
        <f>COUNT(C17,D17,E17,F17,G17,H17,I17,K17,L17,M17,N17,O17,P17,Q17)</f>
        <v>8</v>
      </c>
      <c r="S17" s="30">
        <f t="shared" si="1"/>
        <v>84</v>
      </c>
      <c r="T17" s="2" t="s">
        <v>183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  <c r="IN17" s="36"/>
      <c r="IO17" s="36"/>
      <c r="IP17" s="36"/>
      <c r="IQ17" s="36"/>
      <c r="IR17" s="36"/>
      <c r="IS17" s="36"/>
      <c r="IT17" s="36"/>
      <c r="IU17" s="36"/>
      <c r="IV17" s="36"/>
    </row>
    <row r="18" spans="1:256" ht="18" customHeight="1">
      <c r="A18" s="36" t="s">
        <v>88</v>
      </c>
      <c r="B18" s="1"/>
      <c r="C18" s="1">
        <v>39</v>
      </c>
      <c r="D18" s="1">
        <v>39</v>
      </c>
      <c r="E18" s="1">
        <v>42</v>
      </c>
      <c r="F18" s="1">
        <v>38</v>
      </c>
      <c r="G18" s="1">
        <v>36</v>
      </c>
      <c r="H18" s="1">
        <v>35</v>
      </c>
      <c r="I18" s="1">
        <v>36</v>
      </c>
      <c r="J18" s="1"/>
      <c r="K18" s="1">
        <v>35</v>
      </c>
      <c r="L18" s="1">
        <v>37</v>
      </c>
      <c r="M18" s="1">
        <v>39</v>
      </c>
      <c r="N18" s="1">
        <v>40</v>
      </c>
      <c r="O18" s="1">
        <v>34</v>
      </c>
      <c r="P18" s="1">
        <v>38</v>
      </c>
      <c r="Q18" s="1">
        <v>36</v>
      </c>
      <c r="R18" s="33">
        <f t="shared" ref="R18:R20" si="7">COUNT(C18,D18,E18,F18,G18,H18,I18,K18,L18,M18,N18,O18,P18,Q18)</f>
        <v>14</v>
      </c>
      <c r="S18" s="30">
        <f t="shared" si="1"/>
        <v>74.857142857142861</v>
      </c>
      <c r="T18" s="2" t="s">
        <v>183</v>
      </c>
    </row>
    <row r="19" spans="1:256" ht="18" customHeight="1">
      <c r="A19" s="36" t="s">
        <v>225</v>
      </c>
      <c r="B19" s="1"/>
      <c r="C19" s="1">
        <v>47</v>
      </c>
      <c r="D19" s="1">
        <v>43</v>
      </c>
      <c r="E19" s="1"/>
      <c r="F19" s="1"/>
      <c r="G19" s="1"/>
      <c r="H19" s="1">
        <v>46</v>
      </c>
      <c r="I19" s="1">
        <v>46</v>
      </c>
      <c r="J19" s="1"/>
      <c r="K19" s="1">
        <v>45</v>
      </c>
      <c r="L19" s="1"/>
      <c r="M19" s="1">
        <v>41</v>
      </c>
      <c r="N19" s="1"/>
      <c r="O19" s="1">
        <v>42</v>
      </c>
      <c r="P19" s="1">
        <v>46</v>
      </c>
      <c r="Q19" s="1"/>
      <c r="R19" s="33">
        <f t="shared" si="7"/>
        <v>8</v>
      </c>
      <c r="S19" s="30">
        <f t="shared" si="1"/>
        <v>89</v>
      </c>
      <c r="T19" s="2" t="s">
        <v>183</v>
      </c>
    </row>
    <row r="20" spans="1:256" ht="18" customHeight="1">
      <c r="A20" s="36" t="s">
        <v>202</v>
      </c>
      <c r="B20" s="1" t="s">
        <v>29</v>
      </c>
      <c r="C20" s="1">
        <v>19</v>
      </c>
      <c r="D20" s="1">
        <v>20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3">
        <f t="shared" si="7"/>
        <v>2</v>
      </c>
      <c r="S20" s="30">
        <f t="shared" si="1"/>
        <v>39</v>
      </c>
      <c r="T20" s="2" t="s">
        <v>183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ht="18" customHeight="1">
      <c r="A21" s="36" t="s">
        <v>283</v>
      </c>
      <c r="B21" s="1"/>
      <c r="C21" s="1"/>
      <c r="D21" s="1"/>
      <c r="E21" s="1"/>
      <c r="F21" s="1">
        <v>47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3">
        <f t="shared" ref="R21" si="8">COUNT(C21,D21,E21,F21,G21,H21,I21,K21,L21,M21,N21,O21,P21,Q21)</f>
        <v>1</v>
      </c>
      <c r="S21" s="30">
        <f t="shared" ref="S21" si="9">AVERAGE(C21:Q21)*2</f>
        <v>94</v>
      </c>
      <c r="T21" s="2" t="s">
        <v>183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</row>
    <row r="22" spans="1:256" ht="18" customHeight="1">
      <c r="A22" s="36" t="s">
        <v>57</v>
      </c>
      <c r="B22" s="1"/>
      <c r="C22" s="1">
        <v>44</v>
      </c>
      <c r="D22" s="1">
        <v>46</v>
      </c>
      <c r="E22" s="1">
        <v>48</v>
      </c>
      <c r="F22" s="1">
        <v>47</v>
      </c>
      <c r="G22" s="1">
        <v>45</v>
      </c>
      <c r="H22" s="1">
        <v>46</v>
      </c>
      <c r="I22" s="1"/>
      <c r="J22" s="1"/>
      <c r="K22" s="1">
        <v>44</v>
      </c>
      <c r="L22" s="1"/>
      <c r="M22" s="1">
        <v>48</v>
      </c>
      <c r="N22" s="1">
        <v>48</v>
      </c>
      <c r="O22" s="1">
        <v>47</v>
      </c>
      <c r="P22" s="1"/>
      <c r="Q22" s="1"/>
      <c r="R22" s="33">
        <f>COUNT(C22,D22,E22,F22,G22,H22,I22,K22:Q22)</f>
        <v>10</v>
      </c>
      <c r="S22" s="30">
        <f t="shared" si="1"/>
        <v>92.6</v>
      </c>
      <c r="T22" s="2" t="s">
        <v>183</v>
      </c>
    </row>
    <row r="23" spans="1:256" ht="18" customHeight="1">
      <c r="A23" s="36" t="s">
        <v>78</v>
      </c>
      <c r="B23" s="1"/>
      <c r="C23" s="1"/>
      <c r="D23" s="1"/>
      <c r="E23" s="1">
        <v>38</v>
      </c>
      <c r="F23" s="1">
        <v>41</v>
      </c>
      <c r="G23" s="1">
        <v>47</v>
      </c>
      <c r="H23" s="1">
        <v>45</v>
      </c>
      <c r="I23" s="1"/>
      <c r="J23" s="1"/>
      <c r="K23" s="1">
        <v>44</v>
      </c>
      <c r="L23" s="1"/>
      <c r="M23" s="1">
        <v>43</v>
      </c>
      <c r="N23" s="1">
        <v>46</v>
      </c>
      <c r="O23" s="1">
        <v>44</v>
      </c>
      <c r="P23" s="1"/>
      <c r="Q23" s="1">
        <v>45</v>
      </c>
      <c r="R23" s="33">
        <f>COUNT(C23,D23,E23,F23,G23,H23,I23,K23,L23,M23,N23,O23,P23,Q23)</f>
        <v>9</v>
      </c>
      <c r="S23" s="30">
        <f t="shared" si="1"/>
        <v>87.333333333333329</v>
      </c>
      <c r="T23" s="2" t="s">
        <v>183</v>
      </c>
    </row>
    <row r="24" spans="1:256" ht="18" customHeight="1">
      <c r="A24" s="36" t="s">
        <v>151</v>
      </c>
      <c r="B24" s="1"/>
      <c r="C24" s="1">
        <v>48</v>
      </c>
      <c r="D24" s="1">
        <v>47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>
        <f>COUNT(C24,D24,E24,F24,G24,H24,I24,K24,L24,M24,N24,O24,P24,Q24)</f>
        <v>2</v>
      </c>
      <c r="S24" s="30">
        <f t="shared" si="1"/>
        <v>95</v>
      </c>
      <c r="T24" s="2" t="s">
        <v>183</v>
      </c>
    </row>
    <row r="25" spans="1:256" ht="18" customHeight="1">
      <c r="A25" s="36" t="s">
        <v>79</v>
      </c>
      <c r="B25" s="1"/>
      <c r="C25" s="1"/>
      <c r="D25" s="1"/>
      <c r="E25" s="1"/>
      <c r="F25" s="1"/>
      <c r="G25" s="1">
        <v>46</v>
      </c>
      <c r="H25" s="1"/>
      <c r="I25" s="1"/>
      <c r="J25" s="1"/>
      <c r="K25" s="1"/>
      <c r="L25" s="1"/>
      <c r="M25" s="1">
        <v>43</v>
      </c>
      <c r="N25" s="1"/>
      <c r="O25" s="1"/>
      <c r="P25" s="1"/>
      <c r="Q25" s="1">
        <v>46</v>
      </c>
      <c r="R25" s="33">
        <f>COUNT(C25,D25,E25,F25,G25,H25,I25,K25,L25,M25,N25,O25,P25,Q25)</f>
        <v>3</v>
      </c>
      <c r="S25" s="30">
        <f t="shared" si="1"/>
        <v>90</v>
      </c>
      <c r="T25" s="2" t="s">
        <v>183</v>
      </c>
    </row>
    <row r="26" spans="1:256" ht="18" customHeight="1">
      <c r="A26" s="36" t="s">
        <v>80</v>
      </c>
      <c r="B26" s="1"/>
      <c r="C26" s="1">
        <v>45</v>
      </c>
      <c r="D26" s="1">
        <v>47</v>
      </c>
      <c r="E26" s="1"/>
      <c r="F26" s="1">
        <v>46</v>
      </c>
      <c r="G26" s="1">
        <v>47</v>
      </c>
      <c r="H26" s="1"/>
      <c r="I26" s="1">
        <v>48</v>
      </c>
      <c r="J26" s="1"/>
      <c r="K26" s="1"/>
      <c r="L26" s="1"/>
      <c r="M26" s="1">
        <v>48</v>
      </c>
      <c r="N26" s="1">
        <v>46</v>
      </c>
      <c r="O26" s="1">
        <v>43</v>
      </c>
      <c r="P26" s="1">
        <v>50</v>
      </c>
      <c r="Q26" s="1">
        <v>48</v>
      </c>
      <c r="R26" s="33">
        <f>COUNT(C26,D26,E26,F26,G26,H26,I26,K26,L26,M26,N26,O26,P26,Q26)</f>
        <v>10</v>
      </c>
      <c r="S26" s="30">
        <f t="shared" si="1"/>
        <v>93.6</v>
      </c>
      <c r="T26" s="2" t="s">
        <v>183</v>
      </c>
    </row>
    <row r="27" spans="1:256" ht="18" customHeight="1">
      <c r="A27" s="36" t="s">
        <v>157</v>
      </c>
      <c r="B27" s="1" t="s">
        <v>29</v>
      </c>
      <c r="C27" s="1">
        <v>29</v>
      </c>
      <c r="D27" s="1">
        <v>39</v>
      </c>
      <c r="E27" s="1"/>
      <c r="F27" s="1">
        <v>41</v>
      </c>
      <c r="G27" s="1">
        <v>35</v>
      </c>
      <c r="H27" s="1"/>
      <c r="I27" s="1">
        <v>35</v>
      </c>
      <c r="J27" s="1"/>
      <c r="K27" s="1"/>
      <c r="L27" s="1"/>
      <c r="M27" s="1">
        <v>32</v>
      </c>
      <c r="N27" s="1">
        <v>30</v>
      </c>
      <c r="O27" s="1">
        <v>36</v>
      </c>
      <c r="P27" s="1">
        <v>30</v>
      </c>
      <c r="Q27" s="1">
        <v>31</v>
      </c>
      <c r="R27" s="33">
        <f t="shared" ref="R27:R29" si="10">COUNT(C27,D27,E27,F27,G27,H27,I27,K27,L27,M27,N27,O27,P27,Q27)</f>
        <v>10</v>
      </c>
      <c r="S27" s="30">
        <f t="shared" ref="S27:S29" si="11">AVERAGE(C27:Q27)*2</f>
        <v>67.599999999999994</v>
      </c>
      <c r="T27" s="2" t="s">
        <v>183</v>
      </c>
    </row>
    <row r="28" spans="1:256" ht="18" customHeight="1">
      <c r="A28" s="36" t="s">
        <v>297</v>
      </c>
      <c r="B28" s="1"/>
      <c r="C28" s="1"/>
      <c r="D28" s="1"/>
      <c r="E28" s="1"/>
      <c r="F28" s="1"/>
      <c r="G28" s="1"/>
      <c r="H28" s="1">
        <v>29</v>
      </c>
      <c r="I28" s="1"/>
      <c r="J28" s="1"/>
      <c r="K28" s="1"/>
      <c r="L28" s="1"/>
      <c r="M28" s="1"/>
      <c r="N28" s="1"/>
      <c r="O28" s="1"/>
      <c r="P28" s="1"/>
      <c r="Q28" s="1"/>
      <c r="R28" s="33">
        <f t="shared" si="10"/>
        <v>1</v>
      </c>
      <c r="S28" s="30">
        <f t="shared" si="11"/>
        <v>58</v>
      </c>
      <c r="T28" s="2" t="s">
        <v>183</v>
      </c>
    </row>
    <row r="29" spans="1:256" ht="18" customHeight="1">
      <c r="A29" s="36" t="s">
        <v>190</v>
      </c>
      <c r="B29" s="1"/>
      <c r="C29" s="1">
        <v>42</v>
      </c>
      <c r="D29" s="1">
        <v>45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3">
        <f t="shared" si="10"/>
        <v>2</v>
      </c>
      <c r="S29" s="30">
        <f t="shared" si="11"/>
        <v>87</v>
      </c>
      <c r="T29" s="2" t="s">
        <v>183</v>
      </c>
    </row>
    <row r="30" spans="1:256" ht="18" customHeight="1">
      <c r="A30" s="36" t="s">
        <v>223</v>
      </c>
      <c r="B30" s="1" t="s">
        <v>17</v>
      </c>
      <c r="C30" s="1"/>
      <c r="D30" s="1">
        <v>46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3">
        <f>COUNT(C30,D30,E30,F30,G30,H30,I30,K30:Q30)</f>
        <v>1</v>
      </c>
      <c r="S30" s="30">
        <f t="shared" si="1"/>
        <v>92</v>
      </c>
      <c r="T30" s="2" t="s">
        <v>183</v>
      </c>
    </row>
    <row r="31" spans="1:256" ht="18" customHeight="1">
      <c r="A31" s="3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  <c r="S31" s="30"/>
    </row>
    <row r="32" spans="1:256" ht="18" customHeight="1">
      <c r="A32" s="36" t="s">
        <v>36</v>
      </c>
      <c r="B32" s="1"/>
      <c r="C32" s="1">
        <f t="shared" ref="C32:R32" si="12">COUNT(C4:C31)</f>
        <v>15</v>
      </c>
      <c r="D32" s="1">
        <f t="shared" si="12"/>
        <v>21</v>
      </c>
      <c r="E32" s="1">
        <f t="shared" si="12"/>
        <v>13</v>
      </c>
      <c r="F32" s="1">
        <f t="shared" si="12"/>
        <v>16</v>
      </c>
      <c r="G32" s="1">
        <f t="shared" si="12"/>
        <v>17</v>
      </c>
      <c r="H32" s="1">
        <f t="shared" si="12"/>
        <v>16</v>
      </c>
      <c r="I32" s="1">
        <f t="shared" si="12"/>
        <v>13</v>
      </c>
      <c r="J32" s="1">
        <f t="shared" si="12"/>
        <v>0</v>
      </c>
      <c r="K32" s="1">
        <f t="shared" si="12"/>
        <v>15</v>
      </c>
      <c r="L32" s="1">
        <f t="shared" si="12"/>
        <v>8</v>
      </c>
      <c r="M32" s="1">
        <f t="shared" si="12"/>
        <v>15</v>
      </c>
      <c r="N32" s="1">
        <f t="shared" si="12"/>
        <v>13</v>
      </c>
      <c r="O32" s="1">
        <f t="shared" si="12"/>
        <v>17</v>
      </c>
      <c r="P32" s="1">
        <f t="shared" si="12"/>
        <v>12</v>
      </c>
      <c r="Q32" s="1">
        <f t="shared" si="12"/>
        <v>14</v>
      </c>
      <c r="R32" s="1">
        <f t="shared" si="12"/>
        <v>27</v>
      </c>
    </row>
    <row r="33" spans="1:19" ht="18" customHeight="1">
      <c r="A33" s="3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</row>
    <row r="34" spans="1:19" ht="18" customHeight="1">
      <c r="A34" s="36" t="s">
        <v>37</v>
      </c>
      <c r="B34" s="1"/>
      <c r="C34" s="1">
        <f t="shared" ref="C34:Q34" si="13">C32*2</f>
        <v>30</v>
      </c>
      <c r="D34" s="1">
        <f t="shared" si="13"/>
        <v>42</v>
      </c>
      <c r="E34" s="1">
        <f t="shared" si="13"/>
        <v>26</v>
      </c>
      <c r="F34" s="1">
        <f t="shared" si="13"/>
        <v>32</v>
      </c>
      <c r="G34" s="1">
        <f t="shared" si="13"/>
        <v>34</v>
      </c>
      <c r="H34" s="1">
        <f t="shared" si="13"/>
        <v>32</v>
      </c>
      <c r="I34" s="1">
        <f t="shared" si="13"/>
        <v>26</v>
      </c>
      <c r="J34" s="1">
        <f t="shared" si="13"/>
        <v>0</v>
      </c>
      <c r="K34" s="1">
        <f t="shared" si="13"/>
        <v>30</v>
      </c>
      <c r="L34" s="1">
        <f t="shared" si="13"/>
        <v>16</v>
      </c>
      <c r="M34" s="1">
        <f t="shared" si="13"/>
        <v>30</v>
      </c>
      <c r="N34" s="1">
        <f t="shared" si="13"/>
        <v>26</v>
      </c>
      <c r="O34" s="1">
        <f t="shared" si="13"/>
        <v>34</v>
      </c>
      <c r="P34" s="1">
        <f t="shared" si="13"/>
        <v>24</v>
      </c>
      <c r="Q34" s="1">
        <f t="shared" si="13"/>
        <v>28</v>
      </c>
      <c r="R34" s="36"/>
    </row>
    <row r="37" spans="1:19" ht="18" customHeight="1">
      <c r="S37" s="30"/>
    </row>
    <row r="38" spans="1:19" ht="18" customHeight="1">
      <c r="R38" s="53"/>
    </row>
  </sheetData>
  <sortState xmlns:xlrd2="http://schemas.microsoft.com/office/spreadsheetml/2017/richdata2" ref="A4:S30">
    <sortCondition ref="A4:A30"/>
  </sortState>
  <conditionalFormatting sqref="B5:Q13 C14:Q17 B18:Q30 B14:B16 B31">
    <cfRule type="cellIs" dxfId="5" priority="4" stopIfTrue="1" operator="equal">
      <formula>50</formula>
    </cfRule>
  </conditionalFormatting>
  <conditionalFormatting sqref="C5:Q30">
    <cfRule type="cellIs" dxfId="4" priority="3" operator="equal">
      <formula>50</formula>
    </cfRule>
  </conditionalFormatting>
  <printOptions horizontalCentered="1" gridLines="1"/>
  <pageMargins left="0.25" right="0.25" top="0.5" bottom="0" header="0.05" footer="0"/>
  <pageSetup scale="8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6DB1-536A-4D2B-A0DB-ED887859199C}">
  <sheetPr>
    <pageSetUpPr fitToPage="1"/>
  </sheetPr>
  <dimension ref="A1:IV74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5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7" width="8.375" style="27" hidden="1" customWidth="1"/>
    <col min="28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45049</v>
      </c>
      <c r="D1" s="3">
        <v>45056</v>
      </c>
      <c r="E1" s="3">
        <v>45063</v>
      </c>
      <c r="F1" s="3">
        <v>45070</v>
      </c>
      <c r="G1" s="3">
        <v>45077</v>
      </c>
      <c r="H1" s="3">
        <v>45084</v>
      </c>
      <c r="I1" s="3">
        <v>45098</v>
      </c>
      <c r="J1" s="3"/>
      <c r="K1" s="3">
        <v>45105</v>
      </c>
      <c r="L1" s="3">
        <v>45112</v>
      </c>
      <c r="M1" s="3">
        <v>45119</v>
      </c>
      <c r="N1" s="3">
        <v>45126</v>
      </c>
      <c r="O1" s="3">
        <v>45133</v>
      </c>
      <c r="P1" s="3">
        <v>45140</v>
      </c>
      <c r="Q1" s="3">
        <v>45147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226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40</v>
      </c>
      <c r="D2" s="46" t="s">
        <v>183</v>
      </c>
      <c r="E2" s="19" t="s">
        <v>12</v>
      </c>
      <c r="F2" s="19" t="s">
        <v>11</v>
      </c>
      <c r="G2" s="19" t="s">
        <v>38</v>
      </c>
      <c r="H2" s="46" t="s">
        <v>185</v>
      </c>
      <c r="I2" s="20" t="s">
        <v>39</v>
      </c>
      <c r="K2" s="20" t="s">
        <v>40</v>
      </c>
      <c r="L2" s="19" t="s">
        <v>183</v>
      </c>
      <c r="M2" s="46" t="s">
        <v>12</v>
      </c>
      <c r="N2" s="46" t="s">
        <v>11</v>
      </c>
      <c r="O2" s="46" t="s">
        <v>38</v>
      </c>
      <c r="P2" s="17" t="s">
        <v>185</v>
      </c>
      <c r="Q2" s="19" t="s">
        <v>39</v>
      </c>
      <c r="S2" s="2" t="s">
        <v>0</v>
      </c>
    </row>
    <row r="3" spans="1:256" s="38" customFormat="1" ht="18" customHeight="1">
      <c r="A3" s="54" t="s">
        <v>16</v>
      </c>
      <c r="B3" s="1"/>
      <c r="C3" s="1"/>
      <c r="D3" s="1"/>
      <c r="E3" s="1"/>
      <c r="F3" s="1"/>
      <c r="G3" s="1"/>
      <c r="H3" s="1"/>
      <c r="I3" s="1"/>
      <c r="J3" s="1"/>
      <c r="K3" s="1"/>
      <c r="L3" s="51"/>
      <c r="M3" s="1"/>
      <c r="N3" s="1"/>
      <c r="O3" s="1"/>
      <c r="P3" s="1"/>
      <c r="Q3" s="1"/>
      <c r="R3" s="36"/>
      <c r="S3" s="30"/>
      <c r="T3" s="2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  <c r="IN3" s="36"/>
      <c r="IO3" s="36"/>
      <c r="IP3" s="36"/>
      <c r="IQ3" s="36"/>
      <c r="IR3" s="36"/>
      <c r="IS3" s="36"/>
      <c r="IT3" s="36"/>
      <c r="IU3" s="36"/>
      <c r="IV3" s="36"/>
    </row>
    <row r="4" spans="1:256" s="36" customFormat="1" ht="18" customHeight="1">
      <c r="A4" s="36" t="s">
        <v>248</v>
      </c>
      <c r="B4" s="1" t="s">
        <v>19</v>
      </c>
      <c r="C4" s="1">
        <v>40</v>
      </c>
      <c r="D4" s="1">
        <v>42</v>
      </c>
      <c r="E4" s="1">
        <v>42</v>
      </c>
      <c r="F4" s="1">
        <v>42</v>
      </c>
      <c r="G4" s="1">
        <v>41</v>
      </c>
      <c r="H4" s="1">
        <v>40</v>
      </c>
      <c r="I4" s="1">
        <v>44</v>
      </c>
      <c r="J4" s="1"/>
      <c r="K4" s="1">
        <v>44</v>
      </c>
      <c r="L4" s="1">
        <v>38</v>
      </c>
      <c r="M4" s="1">
        <v>48</v>
      </c>
      <c r="N4" s="1">
        <v>38</v>
      </c>
      <c r="O4" s="1">
        <v>42</v>
      </c>
      <c r="P4" s="1">
        <v>45</v>
      </c>
      <c r="Q4" s="1">
        <v>38</v>
      </c>
      <c r="R4" s="33">
        <f t="shared" ref="R4:R10" si="0">COUNT(C4,D4,E4,F4,G4,H4,I4,K4,L4,M4,N4,O4,P4,Q4)</f>
        <v>14</v>
      </c>
      <c r="S4" s="30">
        <f t="shared" ref="S4:S10" si="1">AVERAGE(C4:Q4)*2</f>
        <v>83.428571428571431</v>
      </c>
      <c r="T4" s="2" t="s">
        <v>90</v>
      </c>
    </row>
    <row r="5" spans="1:256" s="36" customFormat="1" ht="18" customHeight="1">
      <c r="A5" s="36" t="s">
        <v>89</v>
      </c>
      <c r="B5" s="1" t="s">
        <v>27</v>
      </c>
      <c r="C5" s="1">
        <v>49</v>
      </c>
      <c r="D5" s="1">
        <v>45</v>
      </c>
      <c r="E5" s="1">
        <v>44</v>
      </c>
      <c r="F5" s="1">
        <v>46</v>
      </c>
      <c r="G5" s="1">
        <v>42</v>
      </c>
      <c r="H5" s="1"/>
      <c r="I5" s="1">
        <v>47</v>
      </c>
      <c r="J5" s="1"/>
      <c r="K5" s="1">
        <v>47</v>
      </c>
      <c r="L5" s="1">
        <v>49</v>
      </c>
      <c r="M5" s="1">
        <v>48</v>
      </c>
      <c r="N5" s="1">
        <v>50</v>
      </c>
      <c r="O5" s="1">
        <v>46</v>
      </c>
      <c r="P5" s="1"/>
      <c r="Q5" s="1">
        <v>47</v>
      </c>
      <c r="R5" s="33">
        <f t="shared" si="0"/>
        <v>12</v>
      </c>
      <c r="S5" s="30">
        <f t="shared" si="1"/>
        <v>93.333333333333329</v>
      </c>
      <c r="T5" s="2" t="s">
        <v>90</v>
      </c>
    </row>
    <row r="6" spans="1:256" s="36" customFormat="1" ht="18" customHeight="1">
      <c r="A6" s="36" t="s">
        <v>91</v>
      </c>
      <c r="B6" s="1" t="s">
        <v>21</v>
      </c>
      <c r="C6" s="1">
        <v>45</v>
      </c>
      <c r="D6" s="1">
        <v>47</v>
      </c>
      <c r="E6" s="1">
        <v>47</v>
      </c>
      <c r="F6" s="1">
        <v>49</v>
      </c>
      <c r="G6" s="1">
        <v>50</v>
      </c>
      <c r="H6" s="1">
        <v>48</v>
      </c>
      <c r="I6" s="1">
        <v>48</v>
      </c>
      <c r="J6" s="1"/>
      <c r="K6" s="1">
        <v>49</v>
      </c>
      <c r="L6" s="1">
        <v>42</v>
      </c>
      <c r="M6" s="1">
        <v>45</v>
      </c>
      <c r="N6" s="1">
        <v>46</v>
      </c>
      <c r="O6" s="1">
        <v>47</v>
      </c>
      <c r="P6" s="1">
        <v>48</v>
      </c>
      <c r="Q6" s="1">
        <v>50</v>
      </c>
      <c r="R6" s="33">
        <f t="shared" si="0"/>
        <v>14</v>
      </c>
      <c r="S6" s="30">
        <f t="shared" si="1"/>
        <v>94.428571428571431</v>
      </c>
      <c r="T6" s="2" t="s">
        <v>90</v>
      </c>
    </row>
    <row r="7" spans="1:256" s="36" customFormat="1" ht="18" customHeight="1">
      <c r="A7" s="36" t="s">
        <v>92</v>
      </c>
      <c r="B7" s="1" t="s">
        <v>17</v>
      </c>
      <c r="C7" s="1">
        <v>49</v>
      </c>
      <c r="D7" s="1">
        <v>44</v>
      </c>
      <c r="E7" s="1">
        <v>48</v>
      </c>
      <c r="F7" s="1"/>
      <c r="G7" s="1">
        <v>49</v>
      </c>
      <c r="H7" s="1"/>
      <c r="I7" s="1">
        <v>42</v>
      </c>
      <c r="J7" s="1"/>
      <c r="K7" s="1">
        <v>45</v>
      </c>
      <c r="L7" s="1">
        <v>46</v>
      </c>
      <c r="M7" s="1">
        <v>41</v>
      </c>
      <c r="N7" s="1">
        <v>42</v>
      </c>
      <c r="O7" s="1">
        <v>46</v>
      </c>
      <c r="P7" s="1">
        <v>46</v>
      </c>
      <c r="Q7" s="1">
        <v>46</v>
      </c>
      <c r="R7" s="33">
        <f t="shared" si="0"/>
        <v>12</v>
      </c>
      <c r="S7" s="30">
        <f t="shared" si="1"/>
        <v>90.666666666666671</v>
      </c>
      <c r="T7" s="2" t="s">
        <v>90</v>
      </c>
    </row>
    <row r="8" spans="1:256" s="36" customFormat="1" ht="18" customHeight="1">
      <c r="A8" s="36" t="s">
        <v>174</v>
      </c>
      <c r="B8" s="1" t="s">
        <v>21</v>
      </c>
      <c r="C8" s="1">
        <v>46</v>
      </c>
      <c r="D8" s="1">
        <v>42</v>
      </c>
      <c r="E8" s="1"/>
      <c r="F8" s="1">
        <v>42</v>
      </c>
      <c r="G8" s="1">
        <v>46</v>
      </c>
      <c r="H8" s="1"/>
      <c r="I8" s="1">
        <v>43</v>
      </c>
      <c r="J8" s="1"/>
      <c r="K8" s="1">
        <v>46</v>
      </c>
      <c r="L8" s="1">
        <v>45</v>
      </c>
      <c r="M8" s="1">
        <v>45</v>
      </c>
      <c r="N8" s="1">
        <v>45</v>
      </c>
      <c r="O8" s="1">
        <v>44</v>
      </c>
      <c r="P8" s="1"/>
      <c r="Q8" s="1">
        <v>46</v>
      </c>
      <c r="R8" s="33">
        <f t="shared" si="0"/>
        <v>11</v>
      </c>
      <c r="S8" s="30">
        <f t="shared" si="1"/>
        <v>89.090909090909093</v>
      </c>
      <c r="T8" s="2" t="s">
        <v>90</v>
      </c>
    </row>
    <row r="9" spans="1:256" s="36" customFormat="1" ht="18" customHeight="1">
      <c r="A9" s="36" t="s">
        <v>165</v>
      </c>
      <c r="B9" s="1" t="s">
        <v>17</v>
      </c>
      <c r="C9" s="1"/>
      <c r="D9" s="1"/>
      <c r="E9" s="1">
        <v>40</v>
      </c>
      <c r="F9" s="1"/>
      <c r="G9" s="1">
        <v>49</v>
      </c>
      <c r="H9" s="1"/>
      <c r="I9" s="1"/>
      <c r="J9" s="1"/>
      <c r="K9" s="1"/>
      <c r="L9" s="1"/>
      <c r="M9" s="1"/>
      <c r="N9" s="1"/>
      <c r="O9" s="1"/>
      <c r="P9" s="1"/>
      <c r="Q9" s="1"/>
      <c r="R9" s="33">
        <f t="shared" si="0"/>
        <v>2</v>
      </c>
      <c r="S9" s="30">
        <f t="shared" si="1"/>
        <v>89</v>
      </c>
      <c r="T9" s="2" t="s">
        <v>90</v>
      </c>
    </row>
    <row r="10" spans="1:256" s="36" customFormat="1" ht="18" customHeight="1">
      <c r="A10" s="36" t="s">
        <v>196</v>
      </c>
      <c r="B10" s="1" t="s">
        <v>17</v>
      </c>
      <c r="C10" s="1">
        <v>43</v>
      </c>
      <c r="D10" s="1">
        <v>41</v>
      </c>
      <c r="E10" s="1"/>
      <c r="F10" s="1">
        <v>45</v>
      </c>
      <c r="G10" s="1">
        <v>47</v>
      </c>
      <c r="H10" s="1"/>
      <c r="I10" s="1">
        <v>42</v>
      </c>
      <c r="J10" s="1"/>
      <c r="K10" s="1">
        <v>48</v>
      </c>
      <c r="L10" s="1"/>
      <c r="M10" s="1"/>
      <c r="N10" s="1"/>
      <c r="O10" s="1"/>
      <c r="P10" s="1">
        <v>44</v>
      </c>
      <c r="Q10" s="1"/>
      <c r="R10" s="33">
        <f t="shared" si="0"/>
        <v>7</v>
      </c>
      <c r="S10" s="30">
        <f t="shared" si="1"/>
        <v>88.571428571428569</v>
      </c>
      <c r="T10" s="2" t="s">
        <v>90</v>
      </c>
    </row>
    <row r="11" spans="1:256" s="36" customFormat="1" ht="18" customHeight="1">
      <c r="A11" s="36" t="s">
        <v>197</v>
      </c>
      <c r="B11" s="1"/>
      <c r="C11" s="1">
        <v>31</v>
      </c>
      <c r="D11" s="1">
        <v>38</v>
      </c>
      <c r="E11" s="1"/>
      <c r="F11" s="1">
        <v>37</v>
      </c>
      <c r="G11" s="1">
        <v>46</v>
      </c>
      <c r="H11" s="1"/>
      <c r="I11" s="1">
        <v>42</v>
      </c>
      <c r="J11" s="1"/>
      <c r="K11" s="1">
        <v>44</v>
      </c>
      <c r="L11" s="1"/>
      <c r="M11" s="1"/>
      <c r="N11" s="1"/>
      <c r="O11" s="1"/>
      <c r="P11" s="1">
        <v>45</v>
      </c>
      <c r="Q11" s="1"/>
      <c r="R11" s="33">
        <f t="shared" ref="R11:R41" si="2">COUNT(C11,D11,E11,F11,G11,H11,I11,K11,L11,M11,N11,O11,P11,Q11)</f>
        <v>7</v>
      </c>
      <c r="S11" s="30">
        <f t="shared" ref="S11:S41" si="3">AVERAGE(C11:Q11)*2</f>
        <v>80.857142857142861</v>
      </c>
      <c r="T11" s="2" t="s">
        <v>90</v>
      </c>
    </row>
    <row r="12" spans="1:256" s="36" customFormat="1" ht="18" customHeight="1">
      <c r="A12" s="36" t="s">
        <v>198</v>
      </c>
      <c r="B12" s="1"/>
      <c r="C12" s="1">
        <v>44</v>
      </c>
      <c r="D12" s="1">
        <v>38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33">
        <f t="shared" si="2"/>
        <v>2</v>
      </c>
      <c r="S12" s="30">
        <f t="shared" si="3"/>
        <v>82</v>
      </c>
      <c r="T12" s="2" t="s">
        <v>90</v>
      </c>
    </row>
    <row r="13" spans="1:256" s="36" customFormat="1" ht="18" customHeight="1">
      <c r="A13" s="36" t="s">
        <v>194</v>
      </c>
      <c r="B13" s="1"/>
      <c r="C13" s="1">
        <v>45</v>
      </c>
      <c r="D13" s="1">
        <v>38</v>
      </c>
      <c r="E13" s="1">
        <v>45</v>
      </c>
      <c r="F13" s="1">
        <v>47</v>
      </c>
      <c r="G13" s="1">
        <v>47</v>
      </c>
      <c r="H13" s="1"/>
      <c r="I13" s="1">
        <v>46</v>
      </c>
      <c r="J13" s="1"/>
      <c r="K13" s="1">
        <v>40</v>
      </c>
      <c r="L13" s="1">
        <v>48</v>
      </c>
      <c r="M13" s="1">
        <v>45</v>
      </c>
      <c r="N13" s="1"/>
      <c r="O13" s="1">
        <v>43</v>
      </c>
      <c r="P13" s="1">
        <v>44</v>
      </c>
      <c r="Q13" s="1">
        <v>42</v>
      </c>
      <c r="R13" s="33">
        <f t="shared" si="2"/>
        <v>12</v>
      </c>
      <c r="S13" s="30">
        <f t="shared" si="3"/>
        <v>88.333333333333329</v>
      </c>
      <c r="T13" s="2" t="s">
        <v>90</v>
      </c>
    </row>
    <row r="14" spans="1:256" s="36" customFormat="1" ht="18" customHeight="1">
      <c r="A14" s="36" t="s">
        <v>93</v>
      </c>
      <c r="B14" s="1" t="s">
        <v>0</v>
      </c>
      <c r="C14" s="1"/>
      <c r="D14" s="1"/>
      <c r="E14" s="1">
        <v>48</v>
      </c>
      <c r="F14" s="1">
        <v>48</v>
      </c>
      <c r="G14" s="1">
        <v>49</v>
      </c>
      <c r="H14" s="1"/>
      <c r="I14" s="1">
        <v>47</v>
      </c>
      <c r="J14" s="1"/>
      <c r="K14" s="1">
        <v>47</v>
      </c>
      <c r="L14" s="1"/>
      <c r="M14" s="1"/>
      <c r="N14" s="1">
        <v>48</v>
      </c>
      <c r="O14" s="1">
        <v>45</v>
      </c>
      <c r="P14" s="1"/>
      <c r="Q14" s="1">
        <v>48</v>
      </c>
      <c r="R14" s="33">
        <f t="shared" si="2"/>
        <v>8</v>
      </c>
      <c r="S14" s="30">
        <f t="shared" si="3"/>
        <v>95</v>
      </c>
      <c r="T14" s="2" t="s">
        <v>90</v>
      </c>
    </row>
    <row r="15" spans="1:256" s="36" customFormat="1" ht="18" customHeight="1">
      <c r="A15" s="36" t="s">
        <v>94</v>
      </c>
      <c r="B15" s="1"/>
      <c r="C15" s="1"/>
      <c r="D15" s="1"/>
      <c r="E15" s="1">
        <v>43</v>
      </c>
      <c r="F15" s="1">
        <v>43</v>
      </c>
      <c r="G15" s="1">
        <v>43</v>
      </c>
      <c r="H15" s="1"/>
      <c r="I15" s="1">
        <v>43</v>
      </c>
      <c r="J15" s="1"/>
      <c r="K15" s="1">
        <v>43</v>
      </c>
      <c r="L15" s="1"/>
      <c r="M15" s="1">
        <v>47</v>
      </c>
      <c r="N15" s="1">
        <v>46</v>
      </c>
      <c r="O15" s="1">
        <v>45</v>
      </c>
      <c r="P15" s="1"/>
      <c r="Q15" s="1">
        <v>45</v>
      </c>
      <c r="R15" s="33">
        <f t="shared" si="2"/>
        <v>9</v>
      </c>
      <c r="S15" s="30">
        <f t="shared" si="3"/>
        <v>88.444444444444443</v>
      </c>
      <c r="T15" s="2" t="s">
        <v>90</v>
      </c>
    </row>
    <row r="16" spans="1:256" s="36" customFormat="1" ht="18" customHeight="1">
      <c r="A16" s="36" t="s">
        <v>95</v>
      </c>
      <c r="B16" s="1" t="s">
        <v>21</v>
      </c>
      <c r="C16" s="1">
        <v>43</v>
      </c>
      <c r="D16" s="1">
        <v>40</v>
      </c>
      <c r="E16" s="1">
        <v>47</v>
      </c>
      <c r="F16" s="1"/>
      <c r="G16" s="1">
        <v>42</v>
      </c>
      <c r="H16" s="1"/>
      <c r="I16" s="1">
        <v>44</v>
      </c>
      <c r="J16" s="1"/>
      <c r="K16" s="1">
        <v>46</v>
      </c>
      <c r="L16" s="1">
        <v>43</v>
      </c>
      <c r="M16" s="1">
        <v>43</v>
      </c>
      <c r="N16" s="1">
        <v>45</v>
      </c>
      <c r="O16" s="1"/>
      <c r="P16" s="1"/>
      <c r="Q16" s="1">
        <v>42</v>
      </c>
      <c r="R16" s="33">
        <f t="shared" si="2"/>
        <v>10</v>
      </c>
      <c r="S16" s="30">
        <f t="shared" si="3"/>
        <v>87</v>
      </c>
      <c r="T16" s="2" t="s">
        <v>90</v>
      </c>
    </row>
    <row r="17" spans="1:112" s="36" customFormat="1" ht="18" customHeight="1">
      <c r="A17" s="36" t="s">
        <v>195</v>
      </c>
      <c r="B17" s="1" t="s">
        <v>17</v>
      </c>
      <c r="C17" s="1">
        <v>33</v>
      </c>
      <c r="D17" s="1">
        <v>43</v>
      </c>
      <c r="E17" s="1">
        <v>40</v>
      </c>
      <c r="F17" s="1"/>
      <c r="G17" s="1">
        <v>42</v>
      </c>
      <c r="H17" s="1"/>
      <c r="I17" s="1">
        <v>37</v>
      </c>
      <c r="J17" s="1"/>
      <c r="K17" s="1"/>
      <c r="L17" s="1">
        <v>42</v>
      </c>
      <c r="M17" s="1">
        <v>42</v>
      </c>
      <c r="N17" s="1"/>
      <c r="O17" s="1">
        <v>35</v>
      </c>
      <c r="P17" s="1"/>
      <c r="Q17" s="1"/>
      <c r="R17" s="33">
        <f t="shared" si="2"/>
        <v>8</v>
      </c>
      <c r="S17" s="30">
        <f t="shared" si="3"/>
        <v>78.5</v>
      </c>
      <c r="T17" s="2" t="s">
        <v>90</v>
      </c>
    </row>
    <row r="18" spans="1:112" s="36" customFormat="1" ht="18" customHeight="1">
      <c r="A18" s="36" t="s">
        <v>96</v>
      </c>
      <c r="B18" s="1"/>
      <c r="C18" s="1">
        <v>44</v>
      </c>
      <c r="D18" s="1"/>
      <c r="E18" s="1">
        <v>46</v>
      </c>
      <c r="F18" s="1">
        <v>41</v>
      </c>
      <c r="G18" s="1">
        <v>42</v>
      </c>
      <c r="H18" s="1"/>
      <c r="I18" s="1">
        <v>35</v>
      </c>
      <c r="J18" s="1"/>
      <c r="K18" s="1"/>
      <c r="L18" s="1">
        <v>46</v>
      </c>
      <c r="M18" s="1"/>
      <c r="N18" s="1"/>
      <c r="O18" s="1"/>
      <c r="P18" s="1"/>
      <c r="Q18" s="1">
        <v>46</v>
      </c>
      <c r="R18" s="33">
        <f t="shared" si="2"/>
        <v>7</v>
      </c>
      <c r="S18" s="30">
        <f t="shared" si="3"/>
        <v>85.714285714285708</v>
      </c>
      <c r="T18" s="2" t="s">
        <v>90</v>
      </c>
    </row>
    <row r="19" spans="1:112" s="37" customFormat="1" ht="18" customHeight="1">
      <c r="A19" s="36" t="s">
        <v>314</v>
      </c>
      <c r="B19" s="1"/>
      <c r="C19" s="1"/>
      <c r="D19" s="1"/>
      <c r="E19" s="1"/>
      <c r="F19" s="1"/>
      <c r="G19" s="1"/>
      <c r="H19" s="1"/>
      <c r="I19" s="1">
        <v>46</v>
      </c>
      <c r="J19" s="1"/>
      <c r="K19" s="1">
        <v>46</v>
      </c>
      <c r="L19" s="1"/>
      <c r="M19" s="1"/>
      <c r="N19" s="1"/>
      <c r="O19" s="1">
        <v>42</v>
      </c>
      <c r="P19" s="1"/>
      <c r="Q19" s="1"/>
      <c r="R19" s="33">
        <f t="shared" ref="R19" si="4">COUNT(C19,D19,E19,F19,G19,H19,I19,K19,L19,M19,N19,O19,P19,Q19)</f>
        <v>3</v>
      </c>
      <c r="S19" s="30">
        <f t="shared" ref="S19" si="5">AVERAGE(C19:Q19)*2</f>
        <v>89.333333333333329</v>
      </c>
      <c r="T19" s="2" t="s">
        <v>90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</row>
    <row r="20" spans="1:112" s="37" customFormat="1" ht="18" customHeight="1">
      <c r="A20" s="36" t="s">
        <v>250</v>
      </c>
      <c r="B20" s="1"/>
      <c r="C20" s="1">
        <v>44</v>
      </c>
      <c r="D20" s="1">
        <v>46</v>
      </c>
      <c r="E20" s="1"/>
      <c r="F20" s="1"/>
      <c r="G20" s="1">
        <v>46</v>
      </c>
      <c r="H20" s="1"/>
      <c r="I20" s="1">
        <v>49</v>
      </c>
      <c r="J20" s="1"/>
      <c r="K20" s="1">
        <v>48</v>
      </c>
      <c r="L20" s="1">
        <v>45</v>
      </c>
      <c r="M20" s="1"/>
      <c r="N20" s="1"/>
      <c r="O20" s="1">
        <v>43</v>
      </c>
      <c r="P20" s="1"/>
      <c r="Q20" s="1">
        <v>47</v>
      </c>
      <c r="R20" s="33">
        <f t="shared" ref="R20:R35" si="6">COUNT(C20,D20,E20,F20,G20,H20,I20,K20,L20,M20,N20,O20,P20,Q20)</f>
        <v>8</v>
      </c>
      <c r="S20" s="30">
        <f t="shared" ref="S20:S35" si="7">AVERAGE(C20:Q20)*2</f>
        <v>92</v>
      </c>
      <c r="T20" s="2" t="s">
        <v>90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</row>
    <row r="21" spans="1:112" s="37" customFormat="1" ht="18" customHeight="1">
      <c r="A21" s="36" t="s">
        <v>258</v>
      </c>
      <c r="B21" s="1" t="s">
        <v>17</v>
      </c>
      <c r="C21" s="1">
        <v>42</v>
      </c>
      <c r="D21" s="1">
        <v>47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3">
        <f t="shared" si="6"/>
        <v>2</v>
      </c>
      <c r="S21" s="30">
        <f t="shared" si="7"/>
        <v>89</v>
      </c>
      <c r="T21" s="2" t="s">
        <v>90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</row>
    <row r="22" spans="1:112" s="37" customFormat="1" ht="18" customHeight="1">
      <c r="A22" s="36" t="s">
        <v>219</v>
      </c>
      <c r="B22" s="1"/>
      <c r="C22" s="1">
        <v>44</v>
      </c>
      <c r="D22" s="1">
        <v>45</v>
      </c>
      <c r="E22" s="1"/>
      <c r="F22" s="1"/>
      <c r="G22" s="1"/>
      <c r="H22" s="1"/>
      <c r="I22" s="1">
        <v>46</v>
      </c>
      <c r="J22" s="1"/>
      <c r="K22" s="1"/>
      <c r="L22" s="1"/>
      <c r="M22" s="1"/>
      <c r="N22" s="1"/>
      <c r="O22" s="1"/>
      <c r="P22" s="1"/>
      <c r="Q22" s="1"/>
      <c r="R22" s="33">
        <f t="shared" si="6"/>
        <v>3</v>
      </c>
      <c r="S22" s="30">
        <f t="shared" si="7"/>
        <v>90</v>
      </c>
      <c r="T22" s="2" t="s">
        <v>90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</row>
    <row r="23" spans="1:112" s="37" customFormat="1" ht="18" customHeight="1">
      <c r="A23" s="36" t="s">
        <v>217</v>
      </c>
      <c r="B23" s="1" t="s">
        <v>19</v>
      </c>
      <c r="C23" s="1">
        <v>42</v>
      </c>
      <c r="D23" s="1">
        <v>32</v>
      </c>
      <c r="E23" s="1">
        <v>39</v>
      </c>
      <c r="F23" s="1"/>
      <c r="G23" s="1">
        <v>48</v>
      </c>
      <c r="H23" s="1"/>
      <c r="I23" s="1">
        <v>40</v>
      </c>
      <c r="J23" s="1"/>
      <c r="K23" s="1">
        <v>37</v>
      </c>
      <c r="L23" s="1">
        <v>37</v>
      </c>
      <c r="M23" s="1">
        <v>44</v>
      </c>
      <c r="N23" s="1">
        <v>43</v>
      </c>
      <c r="O23" s="1">
        <v>45</v>
      </c>
      <c r="P23" s="1"/>
      <c r="Q23" s="1">
        <v>40</v>
      </c>
      <c r="R23" s="33">
        <f t="shared" si="6"/>
        <v>11</v>
      </c>
      <c r="S23" s="30">
        <f t="shared" si="7"/>
        <v>81.272727272727266</v>
      </c>
      <c r="T23" s="2" t="s">
        <v>90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</row>
    <row r="24" spans="1:112" s="37" customFormat="1" ht="18" customHeight="1">
      <c r="A24" s="36" t="s">
        <v>259</v>
      </c>
      <c r="B24" s="1"/>
      <c r="C24" s="1">
        <v>43</v>
      </c>
      <c r="D24" s="1">
        <v>41</v>
      </c>
      <c r="E24" s="1"/>
      <c r="F24" s="1"/>
      <c r="G24" s="1"/>
      <c r="H24" s="1"/>
      <c r="I24" s="1"/>
      <c r="J24" s="1"/>
      <c r="K24" s="1">
        <v>39</v>
      </c>
      <c r="L24" s="1"/>
      <c r="M24" s="1"/>
      <c r="N24" s="1"/>
      <c r="O24" s="1">
        <v>39</v>
      </c>
      <c r="P24" s="1"/>
      <c r="Q24" s="1">
        <v>39</v>
      </c>
      <c r="R24" s="33">
        <f t="shared" si="6"/>
        <v>5</v>
      </c>
      <c r="S24" s="30">
        <f t="shared" si="7"/>
        <v>80.400000000000006</v>
      </c>
      <c r="T24" s="2" t="s">
        <v>90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</row>
    <row r="25" spans="1:112" s="37" customFormat="1" ht="18" customHeight="1">
      <c r="A25" s="36" t="s">
        <v>261</v>
      </c>
      <c r="B25" s="1" t="s">
        <v>22</v>
      </c>
      <c r="C25" s="1"/>
      <c r="D25" s="1">
        <v>47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3">
        <f t="shared" si="6"/>
        <v>1</v>
      </c>
      <c r="S25" s="30">
        <f t="shared" si="7"/>
        <v>94</v>
      </c>
      <c r="T25" s="2" t="s">
        <v>90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</row>
    <row r="26" spans="1:112" s="37" customFormat="1" ht="18" customHeight="1">
      <c r="A26" s="36" t="s">
        <v>267</v>
      </c>
      <c r="B26" s="1" t="s">
        <v>17</v>
      </c>
      <c r="C26" s="1"/>
      <c r="D26" s="1"/>
      <c r="E26" s="1">
        <v>47</v>
      </c>
      <c r="F26" s="1">
        <v>47</v>
      </c>
      <c r="G26" s="1">
        <v>38</v>
      </c>
      <c r="H26" s="1"/>
      <c r="I26" s="1">
        <v>44</v>
      </c>
      <c r="J26" s="1"/>
      <c r="K26" s="1"/>
      <c r="L26" s="1">
        <v>48</v>
      </c>
      <c r="M26" s="1"/>
      <c r="N26" s="1"/>
      <c r="O26" s="1"/>
      <c r="P26" s="1"/>
      <c r="Q26" s="1"/>
      <c r="R26" s="33">
        <f t="shared" ref="R26" si="8">COUNT(C26,D26,E26,F26,G26,H26,I26,K26,L26,M26,N26,O26,P26,Q26)</f>
        <v>5</v>
      </c>
      <c r="S26" s="30">
        <f t="shared" ref="S26" si="9">AVERAGE(C26:Q26)*2</f>
        <v>89.6</v>
      </c>
      <c r="T26" s="2" t="s">
        <v>90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</row>
    <row r="27" spans="1:112" s="37" customFormat="1" ht="18" customHeight="1">
      <c r="A27" s="36" t="s">
        <v>251</v>
      </c>
      <c r="B27" s="1" t="s">
        <v>19</v>
      </c>
      <c r="C27" s="1">
        <v>30</v>
      </c>
      <c r="D27" s="1"/>
      <c r="E27" s="1">
        <v>41</v>
      </c>
      <c r="F27" s="1"/>
      <c r="G27" s="1"/>
      <c r="H27" s="1"/>
      <c r="I27" s="1">
        <v>38</v>
      </c>
      <c r="J27" s="1"/>
      <c r="K27" s="1"/>
      <c r="L27" s="1">
        <v>44</v>
      </c>
      <c r="M27" s="1">
        <v>45</v>
      </c>
      <c r="N27" s="1"/>
      <c r="O27" s="1"/>
      <c r="P27" s="1"/>
      <c r="Q27" s="1"/>
      <c r="R27" s="33">
        <f t="shared" si="6"/>
        <v>5</v>
      </c>
      <c r="S27" s="30">
        <f t="shared" si="7"/>
        <v>79.2</v>
      </c>
      <c r="T27" s="2" t="s">
        <v>90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</row>
    <row r="28" spans="1:112" s="37" customFormat="1" ht="18" customHeight="1">
      <c r="A28" s="36" t="s">
        <v>260</v>
      </c>
      <c r="B28" s="1" t="s">
        <v>19</v>
      </c>
      <c r="C28" s="1"/>
      <c r="D28" s="1">
        <v>27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si="6"/>
        <v>1</v>
      </c>
      <c r="S28" s="30">
        <f t="shared" si="7"/>
        <v>54</v>
      </c>
      <c r="T28" s="2" t="s">
        <v>90</v>
      </c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</row>
    <row r="29" spans="1:112" s="37" customFormat="1" ht="18" customHeight="1">
      <c r="A29" s="36" t="s">
        <v>97</v>
      </c>
      <c r="B29" s="1" t="s">
        <v>22</v>
      </c>
      <c r="C29" s="1">
        <v>39</v>
      </c>
      <c r="D29" s="1">
        <v>32</v>
      </c>
      <c r="E29" s="1">
        <v>48</v>
      </c>
      <c r="F29" s="1">
        <v>46</v>
      </c>
      <c r="G29" s="1">
        <v>44</v>
      </c>
      <c r="H29" s="1">
        <v>41</v>
      </c>
      <c r="I29" s="1">
        <v>40</v>
      </c>
      <c r="J29" s="1"/>
      <c r="K29" s="1">
        <v>46</v>
      </c>
      <c r="L29" s="1">
        <v>45</v>
      </c>
      <c r="M29" s="1">
        <v>47</v>
      </c>
      <c r="N29" s="1"/>
      <c r="O29" s="1"/>
      <c r="P29" s="1"/>
      <c r="Q29" s="1">
        <v>46</v>
      </c>
      <c r="R29" s="33">
        <f t="shared" si="6"/>
        <v>11</v>
      </c>
      <c r="S29" s="30">
        <f t="shared" si="7"/>
        <v>86.181818181818187</v>
      </c>
      <c r="T29" s="2" t="s">
        <v>90</v>
      </c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</row>
    <row r="30" spans="1:112" s="37" customFormat="1" ht="18" customHeight="1">
      <c r="A30" s="36" t="s">
        <v>266</v>
      </c>
      <c r="B30" s="1" t="s">
        <v>17</v>
      </c>
      <c r="C30" s="1"/>
      <c r="D30" s="1"/>
      <c r="E30" s="1">
        <v>40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3">
        <f t="shared" ref="R30" si="10">COUNT(C30,D30,E30,F30,G30,H30,I30,K30,L30,M30,N30,O30,P30,Q30)</f>
        <v>1</v>
      </c>
      <c r="S30" s="30">
        <f t="shared" ref="S30" si="11">AVERAGE(C30:Q30)*2</f>
        <v>80</v>
      </c>
      <c r="T30" s="2" t="s">
        <v>90</v>
      </c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</row>
    <row r="31" spans="1:112" s="37" customFormat="1" ht="18" customHeight="1">
      <c r="A31" s="36" t="s">
        <v>269</v>
      </c>
      <c r="B31" s="1" t="s">
        <v>22</v>
      </c>
      <c r="C31" s="1"/>
      <c r="D31" s="1"/>
      <c r="E31" s="1">
        <v>48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>
        <f t="shared" ref="R31" si="12">COUNT(C31,D31,E31,F31,G31,H31,I31,K31,L31,M31,N31,O31,P31,Q31)</f>
        <v>1</v>
      </c>
      <c r="S31" s="30">
        <f t="shared" ref="S31" si="13">AVERAGE(C31:Q31)*2</f>
        <v>96</v>
      </c>
      <c r="T31" s="2" t="s">
        <v>90</v>
      </c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</row>
    <row r="32" spans="1:112" s="37" customFormat="1" ht="18" customHeight="1">
      <c r="A32" s="36" t="s">
        <v>295</v>
      </c>
      <c r="B32" s="1" t="s">
        <v>22</v>
      </c>
      <c r="C32" s="1"/>
      <c r="D32" s="1"/>
      <c r="E32" s="1"/>
      <c r="F32" s="1"/>
      <c r="G32" s="1">
        <v>37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33">
        <f t="shared" ref="R32" si="14">COUNT(C32,D32,E32,F32,G32,H32,I32,K32,L32,M32,N32,O32,P32,Q32)</f>
        <v>1</v>
      </c>
      <c r="S32" s="30">
        <f t="shared" ref="S32" si="15">AVERAGE(C32:Q32)*2</f>
        <v>74</v>
      </c>
      <c r="T32" s="2" t="s">
        <v>90</v>
      </c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</row>
    <row r="33" spans="1:112" s="37" customFormat="1" ht="18" customHeight="1">
      <c r="A33" s="36" t="s">
        <v>144</v>
      </c>
      <c r="B33" s="1"/>
      <c r="C33" s="1"/>
      <c r="D33" s="1">
        <v>46</v>
      </c>
      <c r="E33" s="1">
        <v>40</v>
      </c>
      <c r="F33" s="1">
        <v>38</v>
      </c>
      <c r="G33" s="1"/>
      <c r="H33" s="1">
        <v>42</v>
      </c>
      <c r="I33" s="1"/>
      <c r="J33" s="1"/>
      <c r="K33" s="1"/>
      <c r="L33" s="1"/>
      <c r="M33" s="1">
        <v>41</v>
      </c>
      <c r="N33" s="1">
        <v>36</v>
      </c>
      <c r="O33" s="1"/>
      <c r="P33" s="1"/>
      <c r="Q33" s="1"/>
      <c r="R33" s="33">
        <f t="shared" si="6"/>
        <v>6</v>
      </c>
      <c r="S33" s="30">
        <f t="shared" si="7"/>
        <v>81</v>
      </c>
      <c r="T33" s="2" t="s">
        <v>90</v>
      </c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</row>
    <row r="34" spans="1:112" s="37" customFormat="1" ht="18" customHeight="1">
      <c r="A34" s="36" t="s">
        <v>270</v>
      </c>
      <c r="B34" s="1"/>
      <c r="C34" s="1"/>
      <c r="D34" s="1"/>
      <c r="E34" s="1">
        <v>42</v>
      </c>
      <c r="F34" s="1"/>
      <c r="G34" s="1"/>
      <c r="H34" s="1">
        <v>47</v>
      </c>
      <c r="I34" s="1"/>
      <c r="J34" s="1"/>
      <c r="K34" s="1"/>
      <c r="L34" s="1"/>
      <c r="M34" s="1"/>
      <c r="N34" s="1"/>
      <c r="O34" s="1"/>
      <c r="P34" s="1"/>
      <c r="Q34" s="1"/>
      <c r="R34" s="33">
        <f t="shared" ref="R34" si="16">COUNT(C34,D34,E34,F34,G34,H34,I34,K34,L34,M34,N34,O34,P34,Q34)</f>
        <v>2</v>
      </c>
      <c r="S34" s="30">
        <f t="shared" ref="S34" si="17">AVERAGE(C34:Q34)*2</f>
        <v>89</v>
      </c>
      <c r="T34" s="2" t="s">
        <v>90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</row>
    <row r="35" spans="1:112" s="37" customFormat="1" ht="18" customHeight="1">
      <c r="A35" s="36" t="s">
        <v>182</v>
      </c>
      <c r="B35" s="1" t="s">
        <v>27</v>
      </c>
      <c r="C35" s="1"/>
      <c r="D35" s="1"/>
      <c r="E35" s="1">
        <v>49</v>
      </c>
      <c r="F35" s="1"/>
      <c r="G35" s="1"/>
      <c r="H35" s="1"/>
      <c r="I35" s="1">
        <v>47</v>
      </c>
      <c r="J35" s="1"/>
      <c r="K35" s="1"/>
      <c r="L35" s="1"/>
      <c r="M35" s="1"/>
      <c r="N35" s="1"/>
      <c r="O35" s="1"/>
      <c r="P35" s="1"/>
      <c r="Q35" s="1"/>
      <c r="R35" s="33">
        <f t="shared" si="6"/>
        <v>2</v>
      </c>
      <c r="S35" s="30">
        <f t="shared" si="7"/>
        <v>96</v>
      </c>
      <c r="T35" s="2" t="s">
        <v>90</v>
      </c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</row>
    <row r="36" spans="1:112" s="37" customFormat="1" ht="18" customHeight="1">
      <c r="A36" s="36" t="s">
        <v>181</v>
      </c>
      <c r="B36" s="1" t="s">
        <v>27</v>
      </c>
      <c r="C36" s="1"/>
      <c r="D36" s="1">
        <v>43</v>
      </c>
      <c r="E36" s="1">
        <v>42</v>
      </c>
      <c r="F36" s="1">
        <v>42</v>
      </c>
      <c r="G36" s="1">
        <v>40</v>
      </c>
      <c r="H36" s="1"/>
      <c r="I36" s="1">
        <v>35</v>
      </c>
      <c r="J36" s="1"/>
      <c r="K36" s="1">
        <v>45</v>
      </c>
      <c r="L36" s="1"/>
      <c r="M36" s="1">
        <v>49</v>
      </c>
      <c r="N36" s="1">
        <v>42</v>
      </c>
      <c r="O36" s="1">
        <v>42</v>
      </c>
      <c r="P36" s="1"/>
      <c r="Q36" s="1">
        <v>41</v>
      </c>
      <c r="R36" s="33">
        <f t="shared" si="2"/>
        <v>10</v>
      </c>
      <c r="S36" s="30">
        <f t="shared" si="3"/>
        <v>84.2</v>
      </c>
      <c r="T36" s="2" t="s">
        <v>90</v>
      </c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</row>
    <row r="37" spans="1:112" s="37" customFormat="1" ht="18" customHeight="1">
      <c r="A37" s="36" t="s">
        <v>98</v>
      </c>
      <c r="B37" s="1" t="s">
        <v>21</v>
      </c>
      <c r="C37" s="1">
        <v>44</v>
      </c>
      <c r="D37" s="1">
        <v>46</v>
      </c>
      <c r="E37" s="1">
        <v>48</v>
      </c>
      <c r="F37" s="1">
        <v>45</v>
      </c>
      <c r="G37" s="1">
        <v>48</v>
      </c>
      <c r="H37" s="1"/>
      <c r="I37" s="1">
        <v>46</v>
      </c>
      <c r="J37" s="1"/>
      <c r="K37" s="1">
        <v>46</v>
      </c>
      <c r="L37" s="1">
        <v>49</v>
      </c>
      <c r="M37" s="1">
        <v>49</v>
      </c>
      <c r="N37" s="1">
        <v>47</v>
      </c>
      <c r="O37" s="1">
        <v>48</v>
      </c>
      <c r="P37" s="1"/>
      <c r="Q37" s="1">
        <v>49</v>
      </c>
      <c r="R37" s="33">
        <f t="shared" si="2"/>
        <v>12</v>
      </c>
      <c r="S37" s="30">
        <f t="shared" si="3"/>
        <v>94.166666666666671</v>
      </c>
      <c r="T37" s="2" t="s">
        <v>90</v>
      </c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</row>
    <row r="38" spans="1:112" s="37" customFormat="1" ht="18" customHeight="1">
      <c r="A38" s="36" t="s">
        <v>99</v>
      </c>
      <c r="B38" s="1" t="s">
        <v>29</v>
      </c>
      <c r="C38" s="1">
        <v>46</v>
      </c>
      <c r="D38" s="1">
        <v>49</v>
      </c>
      <c r="E38" s="1">
        <v>43</v>
      </c>
      <c r="F38" s="1">
        <v>44</v>
      </c>
      <c r="G38" s="1">
        <v>40</v>
      </c>
      <c r="H38" s="1"/>
      <c r="I38" s="1">
        <v>45</v>
      </c>
      <c r="J38" s="1"/>
      <c r="K38" s="1">
        <v>45</v>
      </c>
      <c r="L38" s="1">
        <v>46</v>
      </c>
      <c r="M38" s="1">
        <v>47</v>
      </c>
      <c r="N38" s="1">
        <v>45</v>
      </c>
      <c r="O38" s="1">
        <v>43</v>
      </c>
      <c r="P38" s="1"/>
      <c r="Q38" s="1">
        <v>42</v>
      </c>
      <c r="R38" s="33">
        <f t="shared" ref="R38:R41" si="18">COUNT(C38,D38,E38,F38,G38,H38,I38,K38,L38,M38,N38,O38,P38,Q38)</f>
        <v>12</v>
      </c>
      <c r="S38" s="30">
        <f t="shared" ref="S38:S41" si="19">AVERAGE(C38:Q38)*2</f>
        <v>89.166666666666671</v>
      </c>
      <c r="T38" s="2" t="s">
        <v>90</v>
      </c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</row>
    <row r="39" spans="1:112" s="37" customFormat="1" ht="18" customHeight="1">
      <c r="A39" s="36" t="s">
        <v>358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>
        <v>43</v>
      </c>
      <c r="R39" s="33">
        <f t="shared" si="18"/>
        <v>1</v>
      </c>
      <c r="S39" s="30">
        <f t="shared" si="19"/>
        <v>86</v>
      </c>
      <c r="T39" s="2" t="s">
        <v>90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</row>
    <row r="40" spans="1:112" s="37" customFormat="1" ht="18" customHeight="1">
      <c r="A40" s="36" t="s">
        <v>100</v>
      </c>
      <c r="B40" s="1" t="s">
        <v>21</v>
      </c>
      <c r="C40" s="1">
        <v>48</v>
      </c>
      <c r="D40" s="1">
        <v>46</v>
      </c>
      <c r="E40" s="1">
        <v>44</v>
      </c>
      <c r="F40" s="1">
        <v>42</v>
      </c>
      <c r="G40" s="1">
        <v>46</v>
      </c>
      <c r="H40" s="1"/>
      <c r="I40" s="1">
        <v>44</v>
      </c>
      <c r="J40" s="1"/>
      <c r="K40" s="1">
        <v>47</v>
      </c>
      <c r="L40" s="1">
        <v>46</v>
      </c>
      <c r="M40" s="1">
        <v>45</v>
      </c>
      <c r="N40" s="1">
        <v>48</v>
      </c>
      <c r="O40" s="1">
        <v>46</v>
      </c>
      <c r="P40" s="1">
        <v>47</v>
      </c>
      <c r="Q40" s="1">
        <v>47</v>
      </c>
      <c r="R40" s="33">
        <f t="shared" si="18"/>
        <v>13</v>
      </c>
      <c r="S40" s="30">
        <f t="shared" si="19"/>
        <v>91.692307692307693</v>
      </c>
      <c r="T40" s="2" t="s">
        <v>90</v>
      </c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</row>
    <row r="41" spans="1:112" s="37" customFormat="1" ht="18" customHeight="1">
      <c r="A41" s="36" t="s">
        <v>315</v>
      </c>
      <c r="B41" s="1" t="s">
        <v>19</v>
      </c>
      <c r="C41" s="1">
        <v>27</v>
      </c>
      <c r="D41" s="1"/>
      <c r="E41" s="1">
        <v>27</v>
      </c>
      <c r="F41" s="1"/>
      <c r="G41" s="1">
        <v>37</v>
      </c>
      <c r="H41" s="1"/>
      <c r="I41" s="1">
        <v>34</v>
      </c>
      <c r="J41" s="1"/>
      <c r="K41" s="1"/>
      <c r="L41" s="1">
        <v>37</v>
      </c>
      <c r="M41" s="1">
        <v>34</v>
      </c>
      <c r="N41" s="1"/>
      <c r="O41" s="1">
        <v>39</v>
      </c>
      <c r="P41" s="1"/>
      <c r="Q41" s="1"/>
      <c r="R41" s="33">
        <f t="shared" si="18"/>
        <v>7</v>
      </c>
      <c r="S41" s="30">
        <f t="shared" si="19"/>
        <v>67.142857142857139</v>
      </c>
      <c r="T41" s="2" t="s">
        <v>90</v>
      </c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</row>
    <row r="42" spans="1:112" s="37" customFormat="1" ht="18" customHeight="1">
      <c r="A42" s="36" t="s">
        <v>218</v>
      </c>
      <c r="B42" s="1"/>
      <c r="C42" s="1"/>
      <c r="D42" s="1">
        <v>44</v>
      </c>
      <c r="E42" s="1">
        <v>46</v>
      </c>
      <c r="F42" s="1"/>
      <c r="G42" s="1">
        <v>48</v>
      </c>
      <c r="H42" s="1">
        <v>42</v>
      </c>
      <c r="I42" s="1">
        <v>45</v>
      </c>
      <c r="J42" s="1"/>
      <c r="K42" s="1">
        <v>48</v>
      </c>
      <c r="L42" s="1">
        <v>44</v>
      </c>
      <c r="M42" s="1">
        <v>39</v>
      </c>
      <c r="N42" s="1"/>
      <c r="O42" s="1">
        <v>42</v>
      </c>
      <c r="P42" s="1"/>
      <c r="Q42" s="1"/>
      <c r="R42" s="33">
        <f t="shared" ref="R42:R59" si="20">COUNT(C42,D42,E42,F42,G42,H42,I42,K42,L42,M42,N42,O42,P42,Q42)</f>
        <v>9</v>
      </c>
      <c r="S42" s="30">
        <f t="shared" ref="S42:S59" si="21">AVERAGE(C42:Q42)*2</f>
        <v>88.444444444444443</v>
      </c>
      <c r="T42" s="2" t="s">
        <v>90</v>
      </c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</row>
    <row r="43" spans="1:112" s="37" customFormat="1" ht="18" customHeight="1">
      <c r="A43" s="36" t="s">
        <v>179</v>
      </c>
      <c r="B43" s="1"/>
      <c r="C43" s="1">
        <v>46</v>
      </c>
      <c r="D43" s="1">
        <v>48</v>
      </c>
      <c r="E43" s="1">
        <v>48</v>
      </c>
      <c r="F43" s="1">
        <v>47</v>
      </c>
      <c r="G43" s="1">
        <v>47</v>
      </c>
      <c r="H43" s="1">
        <v>45</v>
      </c>
      <c r="I43" s="1">
        <v>45</v>
      </c>
      <c r="J43" s="1"/>
      <c r="K43" s="1">
        <v>44</v>
      </c>
      <c r="L43" s="1">
        <v>47</v>
      </c>
      <c r="M43" s="1">
        <v>46</v>
      </c>
      <c r="N43" s="1">
        <v>49</v>
      </c>
      <c r="O43" s="1"/>
      <c r="P43" s="1">
        <v>49</v>
      </c>
      <c r="Q43" s="1">
        <v>48</v>
      </c>
      <c r="R43" s="33">
        <f t="shared" si="20"/>
        <v>13</v>
      </c>
      <c r="S43" s="30">
        <f t="shared" si="21"/>
        <v>93.692307692307693</v>
      </c>
      <c r="T43" s="2" t="s">
        <v>90</v>
      </c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</row>
    <row r="44" spans="1:112" s="37" customFormat="1" ht="18" customHeight="1">
      <c r="A44" s="36" t="s">
        <v>166</v>
      </c>
      <c r="B44" s="1"/>
      <c r="C44" s="1">
        <v>46</v>
      </c>
      <c r="D44" s="1"/>
      <c r="E44" s="1">
        <v>49</v>
      </c>
      <c r="F44" s="1">
        <v>49</v>
      </c>
      <c r="G44" s="1">
        <v>49</v>
      </c>
      <c r="H44" s="1"/>
      <c r="I44" s="1">
        <v>49</v>
      </c>
      <c r="J44" s="1"/>
      <c r="K44" s="1">
        <v>49</v>
      </c>
      <c r="L44" s="1">
        <v>49</v>
      </c>
      <c r="M44" s="1">
        <v>50</v>
      </c>
      <c r="N44" s="1">
        <v>49</v>
      </c>
      <c r="O44" s="1">
        <v>49</v>
      </c>
      <c r="P44" s="1"/>
      <c r="Q44" s="1">
        <v>49</v>
      </c>
      <c r="R44" s="33">
        <f t="shared" si="20"/>
        <v>11</v>
      </c>
      <c r="S44" s="30">
        <f t="shared" si="21"/>
        <v>97.63636363636364</v>
      </c>
      <c r="T44" s="2" t="s">
        <v>90</v>
      </c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</row>
    <row r="45" spans="1:112" s="37" customFormat="1" ht="18" customHeight="1">
      <c r="A45" s="36" t="s">
        <v>268</v>
      </c>
      <c r="B45" s="1" t="s">
        <v>27</v>
      </c>
      <c r="C45" s="1"/>
      <c r="D45" s="1"/>
      <c r="E45" s="1">
        <v>48</v>
      </c>
      <c r="F45" s="1">
        <v>48</v>
      </c>
      <c r="G45" s="1">
        <v>49</v>
      </c>
      <c r="H45" s="1"/>
      <c r="I45" s="1">
        <v>48</v>
      </c>
      <c r="J45" s="1"/>
      <c r="K45" s="1"/>
      <c r="L45" s="1">
        <v>48</v>
      </c>
      <c r="M45" s="1"/>
      <c r="N45" s="1"/>
      <c r="O45" s="1"/>
      <c r="P45" s="1"/>
      <c r="Q45" s="1"/>
      <c r="R45" s="33">
        <f t="shared" ref="R45" si="22">COUNT(C45,D45,E45,F45,G45,H45,I45,K45,L45,M45,N45,O45,P45,Q45)</f>
        <v>5</v>
      </c>
      <c r="S45" s="30">
        <f t="shared" ref="S45" si="23">AVERAGE(C45:Q45)*2</f>
        <v>96.4</v>
      </c>
      <c r="T45" s="2" t="s">
        <v>90</v>
      </c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</row>
    <row r="46" spans="1:112" s="37" customFormat="1" ht="18" customHeight="1">
      <c r="A46" s="36" t="s">
        <v>200</v>
      </c>
      <c r="B46" s="1" t="s">
        <v>22</v>
      </c>
      <c r="C46" s="1">
        <v>49</v>
      </c>
      <c r="D46" s="1">
        <v>47</v>
      </c>
      <c r="E46" s="1">
        <v>44</v>
      </c>
      <c r="F46" s="1">
        <v>44</v>
      </c>
      <c r="G46" s="1">
        <v>46</v>
      </c>
      <c r="H46" s="1"/>
      <c r="I46" s="1">
        <v>47</v>
      </c>
      <c r="J46" s="1"/>
      <c r="K46" s="1">
        <v>47</v>
      </c>
      <c r="L46" s="1">
        <v>47</v>
      </c>
      <c r="M46" s="1">
        <v>46</v>
      </c>
      <c r="N46" s="1">
        <v>47</v>
      </c>
      <c r="O46" s="1">
        <v>41</v>
      </c>
      <c r="P46" s="1"/>
      <c r="Q46" s="1">
        <v>47</v>
      </c>
      <c r="R46" s="33">
        <f t="shared" si="20"/>
        <v>12</v>
      </c>
      <c r="S46" s="30">
        <f t="shared" si="21"/>
        <v>92</v>
      </c>
      <c r="T46" s="2" t="s">
        <v>90</v>
      </c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</row>
    <row r="47" spans="1:112" s="37" customFormat="1" ht="18" customHeight="1">
      <c r="A47" s="36" t="s">
        <v>296</v>
      </c>
      <c r="B47" s="1"/>
      <c r="C47" s="1"/>
      <c r="D47" s="1"/>
      <c r="E47" s="1"/>
      <c r="F47" s="1"/>
      <c r="G47" s="1">
        <v>47</v>
      </c>
      <c r="H47" s="1">
        <v>42</v>
      </c>
      <c r="I47" s="1"/>
      <c r="J47" s="1"/>
      <c r="K47" s="1"/>
      <c r="L47" s="1">
        <v>44</v>
      </c>
      <c r="M47" s="1"/>
      <c r="N47" s="1"/>
      <c r="O47" s="1"/>
      <c r="P47" s="1">
        <v>46</v>
      </c>
      <c r="Q47" s="1"/>
      <c r="R47" s="33">
        <f t="shared" ref="R47" si="24">COUNT(C47,D47,E47,F47,G47,H47,I47,K47,L47,M47,N47,O47,P47,Q47)</f>
        <v>4</v>
      </c>
      <c r="S47" s="30">
        <f t="shared" ref="S47" si="25">AVERAGE(C47:Q47)*2</f>
        <v>89.5</v>
      </c>
      <c r="T47" s="2" t="s">
        <v>90</v>
      </c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</row>
    <row r="48" spans="1:112" s="37" customFormat="1" ht="18" customHeight="1">
      <c r="A48" s="36" t="s">
        <v>221</v>
      </c>
      <c r="B48" s="1" t="s">
        <v>29</v>
      </c>
      <c r="C48" s="1"/>
      <c r="D48" s="1"/>
      <c r="E48" s="1"/>
      <c r="F48" s="1">
        <v>36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>
        <f t="shared" si="20"/>
        <v>1</v>
      </c>
      <c r="S48" s="30">
        <f t="shared" si="21"/>
        <v>72</v>
      </c>
      <c r="T48" s="2" t="s">
        <v>90</v>
      </c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</row>
    <row r="49" spans="1:256" s="37" customFormat="1" ht="18" customHeight="1">
      <c r="A49" s="36" t="s">
        <v>316</v>
      </c>
      <c r="B49" s="1"/>
      <c r="C49" s="1"/>
      <c r="D49" s="1"/>
      <c r="E49" s="1"/>
      <c r="F49" s="1"/>
      <c r="G49" s="1"/>
      <c r="H49" s="1"/>
      <c r="I49" s="1">
        <v>49</v>
      </c>
      <c r="J49" s="1"/>
      <c r="K49" s="1"/>
      <c r="L49" s="1"/>
      <c r="M49" s="1"/>
      <c r="N49" s="1"/>
      <c r="O49" s="1"/>
      <c r="P49" s="1"/>
      <c r="Q49" s="1"/>
      <c r="R49" s="33">
        <f t="shared" ref="R49" si="26">COUNT(C49,D49,E49,F49,G49,H49,I49,K49,L49,M49,N49,O49,P49,Q49)</f>
        <v>1</v>
      </c>
      <c r="S49" s="30">
        <f t="shared" ref="S49" si="27">AVERAGE(C49:Q49)*2</f>
        <v>98</v>
      </c>
      <c r="T49" s="2" t="s">
        <v>90</v>
      </c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</row>
    <row r="50" spans="1:256" s="37" customFormat="1" ht="18" customHeight="1">
      <c r="A50" s="36" t="s">
        <v>102</v>
      </c>
      <c r="B50" s="1" t="s">
        <v>27</v>
      </c>
      <c r="C50" s="1">
        <v>43</v>
      </c>
      <c r="D50" s="1">
        <v>46</v>
      </c>
      <c r="E50" s="1">
        <v>45</v>
      </c>
      <c r="F50" s="1">
        <v>43</v>
      </c>
      <c r="G50" s="1">
        <v>47</v>
      </c>
      <c r="H50" s="1">
        <v>45</v>
      </c>
      <c r="I50" s="1">
        <v>45</v>
      </c>
      <c r="J50" s="1"/>
      <c r="K50" s="1">
        <v>47</v>
      </c>
      <c r="L50" s="1">
        <v>44</v>
      </c>
      <c r="M50" s="1">
        <v>47</v>
      </c>
      <c r="N50" s="1">
        <v>41</v>
      </c>
      <c r="O50" s="1">
        <v>45</v>
      </c>
      <c r="P50" s="1">
        <v>45</v>
      </c>
      <c r="Q50" s="1">
        <v>46</v>
      </c>
      <c r="R50" s="33">
        <f t="shared" si="20"/>
        <v>14</v>
      </c>
      <c r="S50" s="30">
        <f t="shared" si="21"/>
        <v>89.857142857142861</v>
      </c>
      <c r="T50" s="2" t="s">
        <v>90</v>
      </c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</row>
    <row r="51" spans="1:256" s="37" customFormat="1" ht="18" customHeight="1">
      <c r="A51" s="36" t="s">
        <v>249</v>
      </c>
      <c r="B51" s="1" t="s">
        <v>19</v>
      </c>
      <c r="C51" s="1">
        <v>21</v>
      </c>
      <c r="D51" s="1">
        <v>31</v>
      </c>
      <c r="E51" s="1">
        <v>25</v>
      </c>
      <c r="F51" s="1">
        <v>21</v>
      </c>
      <c r="G51" s="1">
        <v>28</v>
      </c>
      <c r="H51" s="1"/>
      <c r="I51" s="1">
        <v>14</v>
      </c>
      <c r="J51" s="1"/>
      <c r="K51" s="1">
        <v>30</v>
      </c>
      <c r="L51" s="1">
        <v>24</v>
      </c>
      <c r="M51" s="1">
        <v>32</v>
      </c>
      <c r="N51" s="1"/>
      <c r="O51" s="1"/>
      <c r="P51" s="1"/>
      <c r="Q51" s="1"/>
      <c r="R51" s="33">
        <f t="shared" ref="R51" si="28">COUNT(C51,D51,E51,F51,G51,H51,I51,K51,L51,M51,N51,O51,P51,Q51)</f>
        <v>9</v>
      </c>
      <c r="S51" s="30">
        <f t="shared" ref="S51" si="29">AVERAGE(C51:Q51)*2</f>
        <v>50.222222222222221</v>
      </c>
      <c r="T51" s="2" t="s">
        <v>90</v>
      </c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</row>
    <row r="52" spans="1:256" s="37" customFormat="1" ht="18" customHeight="1">
      <c r="A52" s="36" t="s">
        <v>175</v>
      </c>
      <c r="B52" s="1" t="s">
        <v>17</v>
      </c>
      <c r="C52" s="1">
        <v>39</v>
      </c>
      <c r="D52" s="1"/>
      <c r="E52" s="1">
        <v>45</v>
      </c>
      <c r="F52" s="1">
        <v>48</v>
      </c>
      <c r="G52" s="1">
        <v>45</v>
      </c>
      <c r="H52" s="1">
        <v>47</v>
      </c>
      <c r="I52" s="1">
        <v>43</v>
      </c>
      <c r="J52" s="1"/>
      <c r="K52" s="1">
        <v>50</v>
      </c>
      <c r="L52" s="1">
        <v>45</v>
      </c>
      <c r="M52" s="1">
        <v>47</v>
      </c>
      <c r="N52" s="1"/>
      <c r="O52" s="1">
        <v>45</v>
      </c>
      <c r="P52" s="1"/>
      <c r="Q52" s="1">
        <v>48</v>
      </c>
      <c r="R52" s="33">
        <f t="shared" si="20"/>
        <v>11</v>
      </c>
      <c r="S52" s="30">
        <f t="shared" si="21"/>
        <v>91.272727272727266</v>
      </c>
      <c r="T52" s="2" t="s">
        <v>90</v>
      </c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</row>
    <row r="53" spans="1:256" s="37" customFormat="1" ht="18" customHeight="1">
      <c r="A53" s="36" t="s">
        <v>329</v>
      </c>
      <c r="B53" s="1"/>
      <c r="C53" s="1"/>
      <c r="D53" s="1"/>
      <c r="E53" s="1"/>
      <c r="F53" s="1"/>
      <c r="G53" s="1"/>
      <c r="H53" s="1"/>
      <c r="I53" s="1"/>
      <c r="J53" s="1"/>
      <c r="K53" s="1">
        <v>45</v>
      </c>
      <c r="L53" s="1">
        <v>44</v>
      </c>
      <c r="M53" s="1">
        <v>48</v>
      </c>
      <c r="N53" s="1"/>
      <c r="O53" s="1"/>
      <c r="P53" s="1"/>
      <c r="Q53" s="1">
        <v>40</v>
      </c>
      <c r="R53" s="33">
        <f t="shared" ref="R53" si="30">COUNT(C53,D53,E53,F53,G53,H53,I53,K53,L53,M53,N53,O53,P53,Q53)</f>
        <v>4</v>
      </c>
      <c r="S53" s="30">
        <f t="shared" ref="S53" si="31">AVERAGE(C53:Q53)*2</f>
        <v>88.5</v>
      </c>
      <c r="T53" s="2" t="s">
        <v>90</v>
      </c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</row>
    <row r="54" spans="1:256" s="37" customFormat="1" ht="18" customHeight="1">
      <c r="A54" s="36" t="s">
        <v>271</v>
      </c>
      <c r="B54" s="1" t="s">
        <v>19</v>
      </c>
      <c r="C54" s="1"/>
      <c r="D54" s="1"/>
      <c r="E54" s="1">
        <v>38</v>
      </c>
      <c r="F54" s="1">
        <v>41</v>
      </c>
      <c r="G54" s="1">
        <v>44</v>
      </c>
      <c r="H54" s="1"/>
      <c r="I54" s="1">
        <v>36</v>
      </c>
      <c r="J54" s="1"/>
      <c r="K54" s="1">
        <v>35</v>
      </c>
      <c r="L54" s="1">
        <v>37</v>
      </c>
      <c r="M54" s="1">
        <v>44</v>
      </c>
      <c r="N54" s="1">
        <v>45</v>
      </c>
      <c r="O54" s="1">
        <v>40</v>
      </c>
      <c r="P54" s="1"/>
      <c r="Q54" s="1">
        <v>40</v>
      </c>
      <c r="R54" s="33">
        <f t="shared" si="20"/>
        <v>10</v>
      </c>
      <c r="S54" s="30">
        <f t="shared" si="21"/>
        <v>80</v>
      </c>
      <c r="T54" s="2" t="s">
        <v>90</v>
      </c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</row>
    <row r="55" spans="1:256" s="37" customFormat="1" ht="18" customHeight="1">
      <c r="A55" s="36" t="s">
        <v>154</v>
      </c>
      <c r="B55" s="1" t="s">
        <v>21</v>
      </c>
      <c r="C55" s="1">
        <v>46</v>
      </c>
      <c r="D55" s="1">
        <v>50</v>
      </c>
      <c r="E55" s="1">
        <v>49</v>
      </c>
      <c r="F55" s="1">
        <v>47</v>
      </c>
      <c r="G55" s="1"/>
      <c r="H55" s="1"/>
      <c r="I55" s="1">
        <v>49</v>
      </c>
      <c r="J55" s="1"/>
      <c r="K55" s="1">
        <v>45</v>
      </c>
      <c r="L55" s="1">
        <v>48</v>
      </c>
      <c r="M55" s="1">
        <v>47</v>
      </c>
      <c r="N55" s="1">
        <v>47</v>
      </c>
      <c r="O55" s="1">
        <v>48</v>
      </c>
      <c r="P55" s="1">
        <v>48</v>
      </c>
      <c r="Q55" s="1">
        <v>49</v>
      </c>
      <c r="R55" s="33">
        <f t="shared" si="20"/>
        <v>12</v>
      </c>
      <c r="S55" s="30">
        <f t="shared" si="21"/>
        <v>95.5</v>
      </c>
      <c r="T55" s="2" t="s">
        <v>90</v>
      </c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</row>
    <row r="56" spans="1:256" s="37" customFormat="1" ht="18" customHeight="1">
      <c r="A56" s="36" t="s">
        <v>220</v>
      </c>
      <c r="B56" s="1" t="s">
        <v>22</v>
      </c>
      <c r="C56" s="1">
        <v>47</v>
      </c>
      <c r="D56" s="1">
        <v>46</v>
      </c>
      <c r="E56" s="1">
        <v>49</v>
      </c>
      <c r="F56" s="1">
        <v>48</v>
      </c>
      <c r="G56" s="1">
        <v>49</v>
      </c>
      <c r="H56" s="1">
        <v>50</v>
      </c>
      <c r="I56" s="1">
        <v>48</v>
      </c>
      <c r="J56" s="1"/>
      <c r="K56" s="1">
        <v>50</v>
      </c>
      <c r="L56" s="1">
        <v>46</v>
      </c>
      <c r="M56" s="1">
        <v>48</v>
      </c>
      <c r="N56" s="1">
        <v>50</v>
      </c>
      <c r="O56" s="1">
        <v>48</v>
      </c>
      <c r="P56" s="1">
        <v>48</v>
      </c>
      <c r="Q56" s="1">
        <v>48</v>
      </c>
      <c r="R56" s="33">
        <f t="shared" si="20"/>
        <v>14</v>
      </c>
      <c r="S56" s="30">
        <f t="shared" si="21"/>
        <v>96.428571428571431</v>
      </c>
      <c r="T56" s="2" t="s">
        <v>90</v>
      </c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</row>
    <row r="57" spans="1:256" s="37" customFormat="1" ht="18" customHeight="1">
      <c r="A57" s="36" t="s">
        <v>262</v>
      </c>
      <c r="B57" s="1"/>
      <c r="C57" s="1"/>
      <c r="D57" s="1">
        <v>43</v>
      </c>
      <c r="E57" s="1">
        <v>42</v>
      </c>
      <c r="F57" s="1">
        <v>47</v>
      </c>
      <c r="G57" s="1">
        <v>44</v>
      </c>
      <c r="H57" s="1"/>
      <c r="I57" s="1">
        <v>42</v>
      </c>
      <c r="J57" s="1"/>
      <c r="K57" s="1">
        <v>47</v>
      </c>
      <c r="L57" s="1">
        <v>47</v>
      </c>
      <c r="M57" s="1">
        <v>48</v>
      </c>
      <c r="N57" s="1"/>
      <c r="O57" s="1">
        <v>43</v>
      </c>
      <c r="P57" s="1"/>
      <c r="Q57" s="1">
        <v>50</v>
      </c>
      <c r="R57" s="33">
        <f t="shared" si="20"/>
        <v>10</v>
      </c>
      <c r="S57" s="30">
        <f t="shared" si="21"/>
        <v>90.6</v>
      </c>
      <c r="T57" s="2" t="s">
        <v>90</v>
      </c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</row>
    <row r="58" spans="1:256" s="36" customFormat="1" ht="18" customHeight="1">
      <c r="A58" s="36" t="s">
        <v>201</v>
      </c>
      <c r="B58" s="1"/>
      <c r="C58" s="1">
        <v>48</v>
      </c>
      <c r="D58" s="1">
        <v>49</v>
      </c>
      <c r="E58" s="1">
        <v>49</v>
      </c>
      <c r="F58" s="1">
        <v>48</v>
      </c>
      <c r="G58" s="1">
        <v>49</v>
      </c>
      <c r="H58" s="1"/>
      <c r="I58" s="1">
        <v>49</v>
      </c>
      <c r="J58" s="1"/>
      <c r="K58" s="1">
        <v>50</v>
      </c>
      <c r="L58" s="1">
        <v>50</v>
      </c>
      <c r="M58" s="1">
        <v>49</v>
      </c>
      <c r="N58" s="1"/>
      <c r="O58" s="1">
        <v>50</v>
      </c>
      <c r="P58" s="1"/>
      <c r="Q58" s="1">
        <v>49</v>
      </c>
      <c r="R58" s="33">
        <f t="shared" si="20"/>
        <v>11</v>
      </c>
      <c r="S58" s="30">
        <f t="shared" si="21"/>
        <v>98.181818181818187</v>
      </c>
      <c r="T58" s="2" t="s">
        <v>90</v>
      </c>
    </row>
    <row r="59" spans="1:256" s="36" customFormat="1" ht="18" customHeight="1">
      <c r="A59" s="36" t="s">
        <v>103</v>
      </c>
      <c r="B59" s="1" t="s">
        <v>27</v>
      </c>
      <c r="C59" s="1">
        <v>44</v>
      </c>
      <c r="D59" s="1">
        <v>48</v>
      </c>
      <c r="E59" s="1">
        <v>48</v>
      </c>
      <c r="F59" s="1">
        <v>49</v>
      </c>
      <c r="G59" s="1">
        <v>50</v>
      </c>
      <c r="H59" s="1">
        <v>48</v>
      </c>
      <c r="I59" s="1">
        <v>46</v>
      </c>
      <c r="J59" s="1"/>
      <c r="K59" s="1">
        <v>48</v>
      </c>
      <c r="L59" s="1">
        <v>49</v>
      </c>
      <c r="M59" s="1">
        <v>50</v>
      </c>
      <c r="N59" s="1">
        <v>49</v>
      </c>
      <c r="O59" s="1">
        <v>48</v>
      </c>
      <c r="P59" s="1">
        <v>49</v>
      </c>
      <c r="Q59" s="1">
        <v>50</v>
      </c>
      <c r="R59" s="33">
        <f t="shared" si="20"/>
        <v>14</v>
      </c>
      <c r="S59" s="30">
        <f t="shared" si="21"/>
        <v>96.571428571428569</v>
      </c>
      <c r="T59" s="2" t="s">
        <v>90</v>
      </c>
    </row>
    <row r="60" spans="1:256" s="37" customFormat="1" ht="18" customHeight="1">
      <c r="A60" s="36" t="s">
        <v>199</v>
      </c>
      <c r="B60" s="1"/>
      <c r="C60" s="1">
        <v>42</v>
      </c>
      <c r="D60" s="1">
        <v>39</v>
      </c>
      <c r="E60" s="1">
        <v>40</v>
      </c>
      <c r="F60" s="1">
        <v>46</v>
      </c>
      <c r="G60" s="1">
        <v>36</v>
      </c>
      <c r="H60" s="1">
        <v>45</v>
      </c>
      <c r="I60" s="1">
        <v>42</v>
      </c>
      <c r="J60" s="1"/>
      <c r="K60" s="1">
        <v>49</v>
      </c>
      <c r="L60" s="1">
        <v>49</v>
      </c>
      <c r="M60" s="1">
        <v>46</v>
      </c>
      <c r="N60" s="1">
        <v>47</v>
      </c>
      <c r="O60" s="1">
        <v>45</v>
      </c>
      <c r="P60" s="1">
        <v>45</v>
      </c>
      <c r="Q60" s="1">
        <v>47</v>
      </c>
      <c r="R60" s="33">
        <f t="shared" ref="R60" si="32">COUNT(C60,D60,E60,F60,G60,H60,I60,K60,L60,M60,N60,O60,P60,Q60)</f>
        <v>14</v>
      </c>
      <c r="S60" s="30">
        <f t="shared" ref="S60" si="33">AVERAGE(C60:Q60)*2</f>
        <v>88.285714285714292</v>
      </c>
      <c r="T60" s="2" t="s">
        <v>90</v>
      </c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</row>
    <row r="61" spans="1:256" s="37" customFormat="1" ht="18" customHeight="1">
      <c r="A61" s="36" t="s">
        <v>252</v>
      </c>
      <c r="B61" s="1"/>
      <c r="C61" s="1">
        <v>45</v>
      </c>
      <c r="D61" s="1">
        <v>48</v>
      </c>
      <c r="E61" s="1">
        <v>48</v>
      </c>
      <c r="F61" s="1"/>
      <c r="G61" s="1">
        <v>49</v>
      </c>
      <c r="H61" s="1"/>
      <c r="I61" s="1">
        <v>45</v>
      </c>
      <c r="J61" s="1"/>
      <c r="K61" s="1">
        <v>49</v>
      </c>
      <c r="L61" s="1">
        <v>49</v>
      </c>
      <c r="M61" s="1">
        <v>49</v>
      </c>
      <c r="N61" s="1">
        <v>44</v>
      </c>
      <c r="O61" s="1">
        <v>46</v>
      </c>
      <c r="P61" s="1"/>
      <c r="Q61" s="1">
        <v>48</v>
      </c>
      <c r="R61" s="33">
        <f>COUNT(C61,D61,E61,F61,G61,H61,I61,K61,L61,M61,N61,O61,P61,Q61)</f>
        <v>11</v>
      </c>
      <c r="S61" s="30">
        <f>AVERAGE(C61:Q61)*2</f>
        <v>94.545454545454547</v>
      </c>
      <c r="T61" s="2" t="s">
        <v>90</v>
      </c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</row>
    <row r="62" spans="1:256" s="37" customFormat="1" ht="18" customHeight="1">
      <c r="A62" s="36" t="s">
        <v>317</v>
      </c>
      <c r="B62" s="1"/>
      <c r="C62" s="1"/>
      <c r="D62" s="1"/>
      <c r="E62" s="1"/>
      <c r="F62" s="1"/>
      <c r="G62" s="1"/>
      <c r="H62" s="1"/>
      <c r="I62" s="1">
        <v>46</v>
      </c>
      <c r="J62" s="1"/>
      <c r="K62" s="1"/>
      <c r="L62" s="1"/>
      <c r="M62" s="1"/>
      <c r="N62" s="1"/>
      <c r="O62" s="1"/>
      <c r="P62" s="1"/>
      <c r="Q62" s="1"/>
      <c r="R62" s="33">
        <f>COUNT(C62,D62,E62,F62,G62,H62,I62,K62,L62,M62,N62,O62,P62,Q62)</f>
        <v>1</v>
      </c>
      <c r="S62" s="30">
        <f>AVERAGE(C62:Q62)*2</f>
        <v>92</v>
      </c>
      <c r="T62" s="2" t="s">
        <v>90</v>
      </c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</row>
    <row r="63" spans="1:256" s="37" customFormat="1" ht="18" customHeight="1">
      <c r="A63" s="36" t="s">
        <v>145</v>
      </c>
      <c r="B63" s="1"/>
      <c r="C63" s="1">
        <v>34</v>
      </c>
      <c r="D63" s="1">
        <v>37</v>
      </c>
      <c r="E63" s="1">
        <v>39</v>
      </c>
      <c r="F63" s="1">
        <v>40</v>
      </c>
      <c r="G63" s="1">
        <v>40</v>
      </c>
      <c r="H63" s="1">
        <v>39</v>
      </c>
      <c r="I63" s="1">
        <v>40</v>
      </c>
      <c r="J63" s="1"/>
      <c r="K63" s="1">
        <v>39</v>
      </c>
      <c r="L63" s="1"/>
      <c r="M63" s="1">
        <v>43</v>
      </c>
      <c r="N63" s="1">
        <v>42</v>
      </c>
      <c r="O63" s="1">
        <v>42</v>
      </c>
      <c r="P63" s="1">
        <v>41</v>
      </c>
      <c r="Q63" s="1">
        <v>41</v>
      </c>
      <c r="R63" s="33">
        <f>COUNT(C63,D63,E63,F63,G63,H63,I63,K63,L63,M63,N63,O63,P63,Q63)</f>
        <v>13</v>
      </c>
      <c r="S63" s="30">
        <f>AVERAGE(C63:Q63)*2</f>
        <v>79.538461538461533</v>
      </c>
      <c r="T63" s="2" t="s">
        <v>90</v>
      </c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</row>
    <row r="64" spans="1:256" s="37" customFormat="1" ht="18" customHeight="1">
      <c r="A64" s="36" t="s">
        <v>104</v>
      </c>
      <c r="B64" s="1" t="s">
        <v>22</v>
      </c>
      <c r="C64" s="1"/>
      <c r="D64" s="1"/>
      <c r="E64" s="1"/>
      <c r="F64" s="1">
        <v>36</v>
      </c>
      <c r="G64" s="1"/>
      <c r="H64" s="1">
        <v>35</v>
      </c>
      <c r="I64" s="1"/>
      <c r="J64" s="1"/>
      <c r="K64" s="1">
        <v>39</v>
      </c>
      <c r="L64" s="1"/>
      <c r="M64" s="1"/>
      <c r="N64" s="1"/>
      <c r="O64" s="1"/>
      <c r="P64" s="1">
        <v>36</v>
      </c>
      <c r="Q64" s="1"/>
      <c r="R64" s="33">
        <f>COUNT(C64,D64,E64,F64,G64,H64,I64,K64,L64,M64,N64,O64,P64,Q64)</f>
        <v>4</v>
      </c>
      <c r="S64" s="30">
        <f>AVERAGE(C64:Q64)*2</f>
        <v>73</v>
      </c>
      <c r="T64" s="2" t="s">
        <v>90</v>
      </c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</row>
    <row r="65" spans="1:256" s="37" customFormat="1" ht="18" customHeight="1">
      <c r="A65" s="36" t="s">
        <v>346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>
        <v>48</v>
      </c>
      <c r="N65" s="1"/>
      <c r="O65" s="1"/>
      <c r="P65" s="1"/>
      <c r="Q65" s="1"/>
      <c r="R65" s="33">
        <f>COUNT(C65,D65,E65,F65,G65,H65,I65,K65,L65,M65,N65,O65,P65,Q65)</f>
        <v>1</v>
      </c>
      <c r="S65" s="30">
        <f>AVERAGE(C65:Q65)*2</f>
        <v>96</v>
      </c>
      <c r="T65" s="2" t="s">
        <v>90</v>
      </c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  <c r="IV65" s="36"/>
    </row>
    <row r="66" spans="1:256" s="38" customFormat="1" ht="18" customHeight="1">
      <c r="A66" s="3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6"/>
      <c r="S66" s="1"/>
      <c r="T66" s="2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  <c r="IV66" s="36"/>
    </row>
    <row r="67" spans="1:256" s="38" customFormat="1" ht="18" customHeight="1">
      <c r="A67" s="36" t="s">
        <v>36</v>
      </c>
      <c r="B67" s="1"/>
      <c r="C67" s="1">
        <f t="shared" ref="C67:R67" si="34">COUNT(C4:C65)</f>
        <v>36</v>
      </c>
      <c r="D67" s="1">
        <f t="shared" si="34"/>
        <v>37</v>
      </c>
      <c r="E67" s="1">
        <f t="shared" si="34"/>
        <v>42</v>
      </c>
      <c r="F67" s="1">
        <f t="shared" si="34"/>
        <v>34</v>
      </c>
      <c r="G67" s="1">
        <f t="shared" si="34"/>
        <v>41</v>
      </c>
      <c r="H67" s="1">
        <f t="shared" si="34"/>
        <v>15</v>
      </c>
      <c r="I67" s="1">
        <f t="shared" si="34"/>
        <v>45</v>
      </c>
      <c r="J67" s="1">
        <f t="shared" si="34"/>
        <v>0</v>
      </c>
      <c r="K67" s="1">
        <f t="shared" si="34"/>
        <v>38</v>
      </c>
      <c r="L67" s="1">
        <f t="shared" si="34"/>
        <v>36</v>
      </c>
      <c r="M67" s="1">
        <f t="shared" si="34"/>
        <v>36</v>
      </c>
      <c r="N67" s="1">
        <f t="shared" si="34"/>
        <v>25</v>
      </c>
      <c r="O67" s="1">
        <f t="shared" si="34"/>
        <v>32</v>
      </c>
      <c r="P67" s="1">
        <f t="shared" si="34"/>
        <v>16</v>
      </c>
      <c r="Q67" s="1">
        <f t="shared" si="34"/>
        <v>34</v>
      </c>
      <c r="R67" s="1">
        <f t="shared" si="34"/>
        <v>62</v>
      </c>
      <c r="S67" s="1"/>
      <c r="T67" s="2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  <c r="II67" s="36"/>
      <c r="IJ67" s="36"/>
      <c r="IK67" s="36"/>
      <c r="IL67" s="36"/>
      <c r="IM67" s="36"/>
      <c r="IN67" s="36"/>
      <c r="IO67" s="36"/>
      <c r="IP67" s="36"/>
      <c r="IQ67" s="36"/>
      <c r="IR67" s="36"/>
      <c r="IS67" s="36"/>
      <c r="IT67" s="36"/>
      <c r="IU67" s="36"/>
      <c r="IV67" s="36"/>
    </row>
    <row r="68" spans="1:256" s="38" customFormat="1" ht="18" customHeight="1">
      <c r="A68" s="3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6"/>
      <c r="S68" s="1"/>
      <c r="T68" s="2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6"/>
      <c r="FV68" s="36"/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6"/>
      <c r="GJ68" s="36"/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6"/>
      <c r="GV68" s="36"/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6"/>
      <c r="HH68" s="36"/>
      <c r="HI68" s="36"/>
      <c r="HJ68" s="36"/>
      <c r="HK68" s="36"/>
      <c r="HL68" s="36"/>
      <c r="HM68" s="36"/>
      <c r="HN68" s="36"/>
      <c r="HO68" s="36"/>
      <c r="HP68" s="36"/>
      <c r="HQ68" s="36"/>
      <c r="HR68" s="36"/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6"/>
      <c r="ID68" s="36"/>
      <c r="IE68" s="36"/>
      <c r="IF68" s="36"/>
      <c r="IG68" s="36"/>
      <c r="IH68" s="36"/>
      <c r="II68" s="36"/>
      <c r="IJ68" s="36"/>
      <c r="IK68" s="36"/>
      <c r="IL68" s="36"/>
      <c r="IM68" s="36"/>
      <c r="IN68" s="36"/>
      <c r="IO68" s="36"/>
      <c r="IP68" s="36"/>
      <c r="IQ68" s="36"/>
      <c r="IR68" s="36"/>
      <c r="IS68" s="36"/>
      <c r="IT68" s="36"/>
      <c r="IU68" s="36"/>
      <c r="IV68" s="36"/>
    </row>
    <row r="69" spans="1:256" s="38" customFormat="1" ht="18" customHeight="1">
      <c r="A69" s="36" t="s">
        <v>37</v>
      </c>
      <c r="B69" s="1"/>
      <c r="C69" s="1">
        <f t="shared" ref="C69:Q69" si="35">C67*2</f>
        <v>72</v>
      </c>
      <c r="D69" s="1">
        <f t="shared" si="35"/>
        <v>74</v>
      </c>
      <c r="E69" s="1">
        <f t="shared" si="35"/>
        <v>84</v>
      </c>
      <c r="F69" s="1">
        <f t="shared" si="35"/>
        <v>68</v>
      </c>
      <c r="G69" s="1">
        <f t="shared" si="35"/>
        <v>82</v>
      </c>
      <c r="H69" s="1">
        <f t="shared" si="35"/>
        <v>30</v>
      </c>
      <c r="I69" s="1">
        <f t="shared" si="35"/>
        <v>90</v>
      </c>
      <c r="J69" s="1">
        <f t="shared" si="35"/>
        <v>0</v>
      </c>
      <c r="K69" s="1">
        <f t="shared" si="35"/>
        <v>76</v>
      </c>
      <c r="L69" s="1">
        <f t="shared" si="35"/>
        <v>72</v>
      </c>
      <c r="M69" s="1">
        <f t="shared" si="35"/>
        <v>72</v>
      </c>
      <c r="N69" s="1">
        <f t="shared" si="35"/>
        <v>50</v>
      </c>
      <c r="O69" s="1">
        <f t="shared" si="35"/>
        <v>64</v>
      </c>
      <c r="P69" s="1">
        <f t="shared" si="35"/>
        <v>32</v>
      </c>
      <c r="Q69" s="1">
        <f t="shared" si="35"/>
        <v>68</v>
      </c>
      <c r="R69" s="36"/>
      <c r="S69" s="1"/>
      <c r="T69" s="2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6"/>
      <c r="ED69" s="36"/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6"/>
      <c r="ER69" s="36"/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6"/>
      <c r="FI69" s="36"/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6"/>
      <c r="FV69" s="36"/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6"/>
      <c r="GJ69" s="36"/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6"/>
      <c r="GV69" s="36"/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6"/>
      <c r="HH69" s="36"/>
      <c r="HI69" s="36"/>
      <c r="HJ69" s="36"/>
      <c r="HK69" s="36"/>
      <c r="HL69" s="36"/>
      <c r="HM69" s="36"/>
      <c r="HN69" s="36"/>
      <c r="HO69" s="36"/>
      <c r="HP69" s="36"/>
      <c r="HQ69" s="36"/>
      <c r="HR69" s="36"/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6"/>
      <c r="ID69" s="36"/>
      <c r="IE69" s="36"/>
      <c r="IF69" s="36"/>
      <c r="IG69" s="36"/>
      <c r="IH69" s="36"/>
      <c r="II69" s="36"/>
      <c r="IJ69" s="36"/>
      <c r="IK69" s="36"/>
      <c r="IL69" s="36"/>
      <c r="IM69" s="36"/>
      <c r="IN69" s="36"/>
      <c r="IO69" s="36"/>
      <c r="IP69" s="36"/>
      <c r="IQ69" s="36"/>
      <c r="IR69" s="36"/>
      <c r="IS69" s="36"/>
      <c r="IT69" s="36"/>
      <c r="IU69" s="36"/>
      <c r="IV69" s="36"/>
    </row>
    <row r="74" spans="1:256" ht="18" customHeight="1">
      <c r="S74" s="55"/>
    </row>
  </sheetData>
  <sortState xmlns:xlrd2="http://schemas.microsoft.com/office/spreadsheetml/2017/richdata2" ref="A61:T65">
    <sortCondition ref="A61:A65"/>
  </sortState>
  <conditionalFormatting sqref="C4:Q65">
    <cfRule type="cellIs" dxfId="3" priority="1" operator="equal">
      <formula>50</formula>
    </cfRule>
  </conditionalFormatting>
  <conditionalFormatting sqref="C2:I2 K2:Q2 S2:IV2 A2:B65567 IW40:AMJ57 R69:IV69 C70:IV65567 C3:IV68">
    <cfRule type="cellIs" dxfId="2" priority="3" stopIfTrue="1" operator="equal">
      <formula>50</formula>
    </cfRule>
  </conditionalFormatting>
  <conditionalFormatting sqref="T4:T65">
    <cfRule type="cellIs" dxfId="1" priority="2" operator="equal">
      <formula>50</formula>
    </cfRule>
  </conditionalFormatting>
  <printOptions horizontalCentered="1" gridLines="1"/>
  <pageMargins left="0.2" right="0.2" top="0.5" bottom="0" header="0" footer="0"/>
  <pageSetup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CAC0A-AEC5-4CE9-A1C4-FF03820A0145}">
  <dimension ref="A1:V24"/>
  <sheetViews>
    <sheetView tabSelected="1" topLeftCell="A13" workbookViewId="0">
      <selection activeCell="T24" sqref="T24"/>
    </sheetView>
  </sheetViews>
  <sheetFormatPr defaultRowHeight="15"/>
  <cols>
    <col min="1" max="1" width="14.25" customWidth="1"/>
    <col min="2" max="3" width="6.625" style="4" customWidth="1"/>
    <col min="4" max="4" width="6.625" style="12" customWidth="1"/>
    <col min="5" max="8" width="6.625" style="4" customWidth="1"/>
    <col min="9" max="9" width="8.5" style="57" customWidth="1"/>
    <col min="10" max="16" width="5.625" style="4" customWidth="1"/>
    <col min="17" max="17" width="9" style="57" customWidth="1"/>
    <col min="18" max="255" width="8.375" customWidth="1"/>
    <col min="256" max="256" width="9" customWidth="1"/>
  </cols>
  <sheetData>
    <row r="1" spans="1:22" ht="49.5" customHeight="1">
      <c r="A1" s="97" t="s">
        <v>339</v>
      </c>
      <c r="B1" s="3">
        <v>45049</v>
      </c>
      <c r="C1" s="3">
        <v>45056</v>
      </c>
      <c r="D1" s="3">
        <v>45063</v>
      </c>
      <c r="E1" s="3">
        <v>45070</v>
      </c>
      <c r="F1" s="3">
        <v>45077</v>
      </c>
      <c r="G1" s="3">
        <v>45084</v>
      </c>
      <c r="H1" s="3">
        <v>45098</v>
      </c>
      <c r="I1" s="3" t="s">
        <v>337</v>
      </c>
      <c r="J1" s="3">
        <v>45105</v>
      </c>
      <c r="K1" s="3">
        <v>45112</v>
      </c>
      <c r="L1" s="3">
        <v>45119</v>
      </c>
      <c r="M1" s="3">
        <v>45126</v>
      </c>
      <c r="N1" s="3">
        <v>45133</v>
      </c>
      <c r="O1" s="3">
        <v>45140</v>
      </c>
      <c r="P1" s="3">
        <v>45147</v>
      </c>
      <c r="Q1" s="56" t="s">
        <v>338</v>
      </c>
    </row>
    <row r="2" spans="1:22">
      <c r="A2" s="39"/>
    </row>
    <row r="3" spans="1:22" ht="27" customHeight="1">
      <c r="A3" s="88" t="s">
        <v>106</v>
      </c>
      <c r="B3" s="108">
        <v>2</v>
      </c>
      <c r="C3" s="109">
        <v>2</v>
      </c>
      <c r="D3" s="110" t="s">
        <v>230</v>
      </c>
      <c r="E3" s="109">
        <v>0</v>
      </c>
      <c r="F3" s="109">
        <v>0</v>
      </c>
      <c r="G3" s="109">
        <v>2</v>
      </c>
      <c r="H3" s="109">
        <v>0</v>
      </c>
      <c r="I3" s="101">
        <f t="shared" ref="I3:I9" si="0">SUM(B3:H3)</f>
        <v>6</v>
      </c>
      <c r="J3" s="109">
        <v>2</v>
      </c>
      <c r="K3" s="109">
        <v>0</v>
      </c>
      <c r="L3" s="110" t="s">
        <v>230</v>
      </c>
      <c r="M3" s="109">
        <v>2</v>
      </c>
      <c r="N3" s="109">
        <v>0</v>
      </c>
      <c r="O3" s="109">
        <v>2</v>
      </c>
      <c r="P3" s="109">
        <v>0</v>
      </c>
      <c r="Q3" s="79">
        <f t="shared" ref="Q3:Q9" si="1">SUM(J3:P3)</f>
        <v>6</v>
      </c>
    </row>
    <row r="4" spans="1:22" ht="27" customHeight="1">
      <c r="A4" s="88" t="s">
        <v>107</v>
      </c>
      <c r="B4" s="109">
        <v>2</v>
      </c>
      <c r="C4" s="109">
        <v>0</v>
      </c>
      <c r="D4" s="109">
        <v>2</v>
      </c>
      <c r="E4" s="109">
        <v>0</v>
      </c>
      <c r="F4" s="109">
        <v>2</v>
      </c>
      <c r="G4" s="109">
        <v>0</v>
      </c>
      <c r="H4" s="110" t="s">
        <v>230</v>
      </c>
      <c r="I4" s="101">
        <f t="shared" si="0"/>
        <v>6</v>
      </c>
      <c r="J4" s="109">
        <v>2</v>
      </c>
      <c r="K4" s="109">
        <v>2</v>
      </c>
      <c r="L4" s="109">
        <v>2</v>
      </c>
      <c r="M4" s="109">
        <v>0</v>
      </c>
      <c r="N4" s="109">
        <v>0</v>
      </c>
      <c r="O4" s="109">
        <v>0</v>
      </c>
      <c r="P4" s="110" t="s">
        <v>230</v>
      </c>
      <c r="Q4" s="79">
        <f t="shared" si="1"/>
        <v>6</v>
      </c>
    </row>
    <row r="5" spans="1:22" ht="27" customHeight="1">
      <c r="A5" s="88" t="s">
        <v>108</v>
      </c>
      <c r="B5" s="109">
        <v>0</v>
      </c>
      <c r="C5" s="109">
        <v>0</v>
      </c>
      <c r="D5" s="109">
        <v>0</v>
      </c>
      <c r="E5" s="110" t="s">
        <v>230</v>
      </c>
      <c r="F5" s="109">
        <v>0</v>
      </c>
      <c r="G5" s="109">
        <v>0</v>
      </c>
      <c r="H5" s="109">
        <v>0</v>
      </c>
      <c r="I5" s="101">
        <f t="shared" si="0"/>
        <v>0</v>
      </c>
      <c r="J5" s="109">
        <v>0</v>
      </c>
      <c r="K5" s="109">
        <v>0</v>
      </c>
      <c r="L5" s="109">
        <v>0</v>
      </c>
      <c r="M5" s="110" t="s">
        <v>230</v>
      </c>
      <c r="N5" s="109">
        <v>0</v>
      </c>
      <c r="O5" s="109">
        <v>0</v>
      </c>
      <c r="P5" s="109">
        <v>0</v>
      </c>
      <c r="Q5" s="79">
        <f t="shared" si="1"/>
        <v>0</v>
      </c>
    </row>
    <row r="6" spans="1:22" ht="27" customHeight="1">
      <c r="A6" s="88" t="s">
        <v>109</v>
      </c>
      <c r="B6" s="110" t="s">
        <v>230</v>
      </c>
      <c r="C6" s="109">
        <v>2</v>
      </c>
      <c r="D6" s="109">
        <v>0</v>
      </c>
      <c r="E6" s="109">
        <v>2</v>
      </c>
      <c r="F6" s="109">
        <v>2</v>
      </c>
      <c r="G6" s="109">
        <v>2</v>
      </c>
      <c r="H6" s="109">
        <v>2</v>
      </c>
      <c r="I6" s="101">
        <f t="shared" si="0"/>
        <v>10</v>
      </c>
      <c r="J6" s="110" t="s">
        <v>230</v>
      </c>
      <c r="K6" s="109">
        <v>2</v>
      </c>
      <c r="L6" s="109">
        <v>2</v>
      </c>
      <c r="M6" s="109">
        <v>2</v>
      </c>
      <c r="N6" s="109">
        <v>2</v>
      </c>
      <c r="O6" s="109">
        <v>2</v>
      </c>
      <c r="P6" s="109">
        <v>2</v>
      </c>
      <c r="Q6" s="79">
        <f t="shared" si="1"/>
        <v>12</v>
      </c>
    </row>
    <row r="7" spans="1:22" ht="27" customHeight="1">
      <c r="A7" s="88" t="s">
        <v>110</v>
      </c>
      <c r="B7" s="109">
        <v>0</v>
      </c>
      <c r="C7" s="110" t="s">
        <v>230</v>
      </c>
      <c r="D7" s="109">
        <v>2</v>
      </c>
      <c r="E7" s="109">
        <v>2</v>
      </c>
      <c r="F7" s="109">
        <v>0</v>
      </c>
      <c r="G7" s="109">
        <v>2</v>
      </c>
      <c r="H7" s="109">
        <v>0</v>
      </c>
      <c r="I7" s="101">
        <f t="shared" si="0"/>
        <v>6</v>
      </c>
      <c r="J7" s="109">
        <v>0</v>
      </c>
      <c r="K7" s="110" t="s">
        <v>230</v>
      </c>
      <c r="L7" s="109">
        <v>2</v>
      </c>
      <c r="M7" s="109">
        <v>0</v>
      </c>
      <c r="N7" s="109">
        <v>2</v>
      </c>
      <c r="O7" s="109">
        <v>2</v>
      </c>
      <c r="P7" s="109">
        <v>0</v>
      </c>
      <c r="Q7" s="79">
        <f t="shared" si="1"/>
        <v>6</v>
      </c>
    </row>
    <row r="8" spans="1:22" ht="27" customHeight="1">
      <c r="A8" s="88" t="s">
        <v>184</v>
      </c>
      <c r="B8" s="109">
        <v>0</v>
      </c>
      <c r="C8" s="109">
        <v>0</v>
      </c>
      <c r="D8" s="109">
        <v>0</v>
      </c>
      <c r="E8" s="109">
        <v>0</v>
      </c>
      <c r="F8" s="110" t="s">
        <v>230</v>
      </c>
      <c r="G8" s="109">
        <v>0</v>
      </c>
      <c r="H8" s="109">
        <v>2</v>
      </c>
      <c r="I8" s="101">
        <f t="shared" si="0"/>
        <v>2</v>
      </c>
      <c r="J8" s="109">
        <v>0</v>
      </c>
      <c r="K8" s="109">
        <v>0</v>
      </c>
      <c r="L8" s="109">
        <v>0</v>
      </c>
      <c r="M8" s="109">
        <v>0</v>
      </c>
      <c r="N8" s="110" t="s">
        <v>230</v>
      </c>
      <c r="O8" s="109">
        <v>0</v>
      </c>
      <c r="P8" s="109">
        <v>2</v>
      </c>
      <c r="Q8" s="79">
        <f t="shared" si="1"/>
        <v>2</v>
      </c>
    </row>
    <row r="9" spans="1:22" ht="27" customHeight="1">
      <c r="A9" s="88" t="s">
        <v>111</v>
      </c>
      <c r="B9" s="109">
        <v>2</v>
      </c>
      <c r="C9" s="109">
        <v>2</v>
      </c>
      <c r="D9" s="109">
        <v>2</v>
      </c>
      <c r="E9" s="109">
        <v>2</v>
      </c>
      <c r="F9" s="109">
        <v>2</v>
      </c>
      <c r="G9" s="110" t="s">
        <v>230</v>
      </c>
      <c r="H9" s="109">
        <v>2</v>
      </c>
      <c r="I9" s="101">
        <f t="shared" si="0"/>
        <v>12</v>
      </c>
      <c r="J9" s="109">
        <v>2</v>
      </c>
      <c r="K9" s="109">
        <v>2</v>
      </c>
      <c r="L9" s="109">
        <v>0</v>
      </c>
      <c r="M9" s="109">
        <v>2</v>
      </c>
      <c r="N9" s="109">
        <v>2</v>
      </c>
      <c r="O9" s="110" t="s">
        <v>230</v>
      </c>
      <c r="P9" s="109">
        <v>2</v>
      </c>
      <c r="Q9" s="79">
        <f t="shared" si="1"/>
        <v>10</v>
      </c>
    </row>
    <row r="11" spans="1:22" ht="30" customHeight="1"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V11" s="4"/>
    </row>
    <row r="12" spans="1:22" ht="39.75" customHeight="1">
      <c r="A12" s="111" t="s">
        <v>229</v>
      </c>
      <c r="B12" s="3">
        <v>45049</v>
      </c>
      <c r="C12" s="3">
        <v>45056</v>
      </c>
      <c r="D12" s="3">
        <v>45063</v>
      </c>
      <c r="E12" s="3">
        <v>45070</v>
      </c>
      <c r="F12" s="3">
        <v>45077</v>
      </c>
      <c r="G12" s="3">
        <v>45084</v>
      </c>
      <c r="H12" s="3">
        <v>45098</v>
      </c>
      <c r="I12" s="3"/>
      <c r="J12" s="3">
        <v>45105</v>
      </c>
      <c r="K12" s="3">
        <v>45112</v>
      </c>
      <c r="L12" s="3">
        <v>45119</v>
      </c>
      <c r="M12" s="3">
        <v>45126</v>
      </c>
      <c r="N12" s="3">
        <v>45133</v>
      </c>
      <c r="O12" s="3">
        <v>45140</v>
      </c>
      <c r="P12" s="3">
        <v>45147</v>
      </c>
      <c r="Q12" s="56" t="s">
        <v>105</v>
      </c>
      <c r="S12" s="4"/>
    </row>
    <row r="13" spans="1:22" ht="30" customHeight="1">
      <c r="A13" s="88" t="s">
        <v>106</v>
      </c>
      <c r="B13" s="104">
        <v>78</v>
      </c>
      <c r="C13" s="104">
        <v>94</v>
      </c>
      <c r="D13" s="104">
        <v>44</v>
      </c>
      <c r="E13" s="104">
        <v>0</v>
      </c>
      <c r="F13" s="104">
        <v>116</v>
      </c>
      <c r="G13" s="104">
        <v>0</v>
      </c>
      <c r="H13" s="104">
        <v>144</v>
      </c>
      <c r="I13" s="112">
        <f t="shared" ref="I13:I19" si="2">SUM(B13:H13)</f>
        <v>476</v>
      </c>
      <c r="J13" s="104">
        <v>0</v>
      </c>
      <c r="K13" s="105">
        <v>0</v>
      </c>
      <c r="L13" s="104">
        <v>34</v>
      </c>
      <c r="M13" s="104">
        <v>74</v>
      </c>
      <c r="N13" s="104">
        <v>0</v>
      </c>
      <c r="O13" s="104">
        <v>68</v>
      </c>
      <c r="P13" s="104">
        <v>0</v>
      </c>
      <c r="Q13" s="79">
        <f t="shared" ref="Q13:Q19" si="3">SUM(J13:P13)</f>
        <v>176</v>
      </c>
      <c r="R13" s="103"/>
    </row>
    <row r="14" spans="1:22" ht="30" customHeight="1">
      <c r="A14" s="88" t="s">
        <v>107</v>
      </c>
      <c r="B14" s="104">
        <v>0</v>
      </c>
      <c r="C14" s="104">
        <v>0</v>
      </c>
      <c r="D14" s="104">
        <v>74</v>
      </c>
      <c r="E14" s="104">
        <v>0</v>
      </c>
      <c r="F14" s="104">
        <v>70</v>
      </c>
      <c r="G14" s="104">
        <v>0</v>
      </c>
      <c r="H14" s="104">
        <v>32</v>
      </c>
      <c r="I14" s="112">
        <f t="shared" si="2"/>
        <v>176</v>
      </c>
      <c r="J14" s="104">
        <v>68</v>
      </c>
      <c r="K14" s="105">
        <v>100</v>
      </c>
      <c r="L14" s="104">
        <v>0</v>
      </c>
      <c r="M14" s="104">
        <v>96</v>
      </c>
      <c r="N14" s="104">
        <v>0</v>
      </c>
      <c r="O14" s="104">
        <v>104</v>
      </c>
      <c r="P14" s="104">
        <v>28</v>
      </c>
      <c r="Q14" s="79">
        <f t="shared" si="3"/>
        <v>396</v>
      </c>
      <c r="R14" s="103"/>
    </row>
    <row r="15" spans="1:22" ht="30" customHeight="1">
      <c r="A15" s="88" t="s">
        <v>108</v>
      </c>
      <c r="B15" s="104">
        <v>64</v>
      </c>
      <c r="C15" s="104">
        <v>0</v>
      </c>
      <c r="D15" s="104">
        <v>0</v>
      </c>
      <c r="E15" s="104">
        <v>22</v>
      </c>
      <c r="F15" s="104">
        <v>0</v>
      </c>
      <c r="G15" s="104">
        <v>80</v>
      </c>
      <c r="H15" s="104">
        <v>56</v>
      </c>
      <c r="I15" s="112">
        <f t="shared" si="2"/>
        <v>222</v>
      </c>
      <c r="J15" s="104">
        <v>0</v>
      </c>
      <c r="K15" s="105">
        <v>96</v>
      </c>
      <c r="L15" s="104">
        <v>54</v>
      </c>
      <c r="M15" s="104">
        <v>18</v>
      </c>
      <c r="N15" s="104">
        <v>80</v>
      </c>
      <c r="O15" s="104">
        <v>0</v>
      </c>
      <c r="P15" s="104">
        <v>0</v>
      </c>
      <c r="Q15" s="79">
        <f t="shared" si="3"/>
        <v>248</v>
      </c>
      <c r="R15" s="103"/>
    </row>
    <row r="16" spans="1:22" ht="30" customHeight="1">
      <c r="A16" s="88" t="s">
        <v>109</v>
      </c>
      <c r="B16" s="106">
        <v>66</v>
      </c>
      <c r="C16" s="106">
        <v>106</v>
      </c>
      <c r="D16" s="106">
        <v>0</v>
      </c>
      <c r="E16" s="106">
        <v>104</v>
      </c>
      <c r="F16" s="106">
        <v>0</v>
      </c>
      <c r="G16" s="106">
        <v>114</v>
      </c>
      <c r="H16" s="106">
        <v>0</v>
      </c>
      <c r="I16" s="114">
        <f t="shared" si="2"/>
        <v>390</v>
      </c>
      <c r="J16" s="106">
        <v>66</v>
      </c>
      <c r="K16" s="107">
        <v>0</v>
      </c>
      <c r="L16" s="106">
        <v>140</v>
      </c>
      <c r="M16" s="106">
        <v>0</v>
      </c>
      <c r="N16" s="106">
        <v>112</v>
      </c>
      <c r="O16" s="106">
        <v>0</v>
      </c>
      <c r="P16" s="106">
        <v>108</v>
      </c>
      <c r="Q16" s="115">
        <f t="shared" si="3"/>
        <v>426</v>
      </c>
      <c r="R16" s="103"/>
    </row>
    <row r="17" spans="1:22" ht="30" customHeight="1">
      <c r="A17" s="88" t="s">
        <v>110</v>
      </c>
      <c r="B17" s="104">
        <v>0</v>
      </c>
      <c r="C17" s="104">
        <v>32</v>
      </c>
      <c r="D17" s="104">
        <v>72</v>
      </c>
      <c r="E17" s="104">
        <v>98</v>
      </c>
      <c r="F17" s="104">
        <v>0</v>
      </c>
      <c r="G17" s="104">
        <v>0</v>
      </c>
      <c r="H17" s="104">
        <v>124</v>
      </c>
      <c r="I17" s="112">
        <f t="shared" si="2"/>
        <v>326</v>
      </c>
      <c r="J17" s="104">
        <v>130</v>
      </c>
      <c r="K17" s="104">
        <v>36</v>
      </c>
      <c r="L17" s="104">
        <v>0</v>
      </c>
      <c r="M17" s="104">
        <v>0</v>
      </c>
      <c r="N17" s="104">
        <v>74</v>
      </c>
      <c r="O17" s="104">
        <v>64</v>
      </c>
      <c r="P17" s="104">
        <v>0</v>
      </c>
      <c r="Q17" s="115">
        <f t="shared" si="3"/>
        <v>304</v>
      </c>
      <c r="S17" s="4"/>
    </row>
    <row r="18" spans="1:22" ht="30" customHeight="1">
      <c r="A18" s="88" t="s">
        <v>184</v>
      </c>
      <c r="B18" s="104">
        <v>0</v>
      </c>
      <c r="C18" s="104">
        <v>118</v>
      </c>
      <c r="D18" s="104">
        <v>0</v>
      </c>
      <c r="E18" s="104">
        <v>0</v>
      </c>
      <c r="F18" s="104">
        <v>34</v>
      </c>
      <c r="G18" s="104">
        <v>72</v>
      </c>
      <c r="H18" s="104">
        <v>0</v>
      </c>
      <c r="I18" s="112">
        <f t="shared" si="2"/>
        <v>224</v>
      </c>
      <c r="J18" s="104">
        <v>68</v>
      </c>
      <c r="K18" s="104">
        <v>0</v>
      </c>
      <c r="L18" s="104">
        <v>58</v>
      </c>
      <c r="M18" s="104">
        <v>106</v>
      </c>
      <c r="N18" s="104">
        <v>34</v>
      </c>
      <c r="O18" s="104">
        <v>0</v>
      </c>
      <c r="P18" s="104">
        <v>48</v>
      </c>
      <c r="Q18" s="115">
        <f t="shared" si="3"/>
        <v>314</v>
      </c>
      <c r="R18" s="102"/>
      <c r="S18" s="102"/>
      <c r="T18" s="102"/>
      <c r="V18" s="4"/>
    </row>
    <row r="19" spans="1:22" ht="30" customHeight="1">
      <c r="A19" s="88" t="s">
        <v>111</v>
      </c>
      <c r="B19" s="112">
        <v>102</v>
      </c>
      <c r="C19" s="104">
        <v>0</v>
      </c>
      <c r="D19" s="104">
        <v>140</v>
      </c>
      <c r="E19" s="104">
        <v>102</v>
      </c>
      <c r="F19" s="104">
        <v>100</v>
      </c>
      <c r="G19" s="104">
        <v>30</v>
      </c>
      <c r="H19" s="104">
        <v>0</v>
      </c>
      <c r="I19" s="112">
        <f t="shared" si="2"/>
        <v>474</v>
      </c>
      <c r="J19" s="104">
        <v>0</v>
      </c>
      <c r="K19" s="104">
        <v>88</v>
      </c>
      <c r="L19" s="104">
        <v>0</v>
      </c>
      <c r="M19" s="104">
        <v>0</v>
      </c>
      <c r="N19" s="104">
        <v>0</v>
      </c>
      <c r="O19" s="104">
        <v>32</v>
      </c>
      <c r="P19" s="104">
        <v>106</v>
      </c>
      <c r="Q19" s="79">
        <f t="shared" si="3"/>
        <v>226</v>
      </c>
      <c r="R19" s="102"/>
      <c r="S19" s="102"/>
      <c r="T19" s="102"/>
      <c r="V19" s="4"/>
    </row>
    <row r="21" spans="1:22">
      <c r="I21" s="57">
        <f>I13+I14+I15+I16+I17+I18+I19</f>
        <v>2288</v>
      </c>
      <c r="Q21" s="57">
        <f>Q13+Q14+Q15+Q16+Q17+Q18+Q19</f>
        <v>2090</v>
      </c>
    </row>
    <row r="22" spans="1:22">
      <c r="C22" s="12"/>
      <c r="D22" s="4"/>
      <c r="H22" s="57"/>
      <c r="I22" s="4"/>
      <c r="P22" s="57"/>
      <c r="Q22"/>
    </row>
    <row r="24" spans="1:22">
      <c r="C24" s="113" t="s">
        <v>245</v>
      </c>
    </row>
  </sheetData>
  <phoneticPr fontId="22" type="noConversion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2638-187D-4F1A-A8F2-72EB3538C11E}">
  <dimension ref="A1:E22"/>
  <sheetViews>
    <sheetView workbookViewId="0">
      <selection activeCell="A8" sqref="A8"/>
    </sheetView>
  </sheetViews>
  <sheetFormatPr defaultRowHeight="14.25"/>
  <cols>
    <col min="1" max="1" width="21.375" style="62" customWidth="1"/>
    <col min="2" max="2" width="9.875" style="12" customWidth="1"/>
    <col min="3" max="4" width="8.5" style="4" customWidth="1"/>
    <col min="5" max="5" width="8.375" style="94" customWidth="1"/>
    <col min="7" max="255" width="8.375" customWidth="1"/>
    <col min="256" max="256" width="9" customWidth="1"/>
  </cols>
  <sheetData>
    <row r="1" spans="1:5" ht="18.75">
      <c r="A1" s="59" t="s">
        <v>16</v>
      </c>
      <c r="B1" s="89" t="s">
        <v>112</v>
      </c>
      <c r="C1" s="60" t="s">
        <v>113</v>
      </c>
      <c r="D1" s="60" t="s">
        <v>114</v>
      </c>
      <c r="E1" s="95" t="s">
        <v>173</v>
      </c>
    </row>
    <row r="2" spans="1:5" ht="18.75">
      <c r="A2" s="61"/>
      <c r="B2" s="89"/>
      <c r="C2" s="60"/>
      <c r="D2" s="60"/>
      <c r="E2" s="92"/>
    </row>
    <row r="3" spans="1:5">
      <c r="A3" t="s">
        <v>306</v>
      </c>
      <c r="B3" s="12" t="s">
        <v>14</v>
      </c>
      <c r="C3" s="4" t="s">
        <v>307</v>
      </c>
      <c r="E3" s="93">
        <v>45098</v>
      </c>
    </row>
    <row r="4" spans="1:5">
      <c r="A4" t="s">
        <v>330</v>
      </c>
      <c r="B4" s="12" t="s">
        <v>14</v>
      </c>
      <c r="C4" s="4" t="s">
        <v>307</v>
      </c>
      <c r="E4" s="93">
        <v>45105</v>
      </c>
    </row>
    <row r="5" spans="1:5">
      <c r="A5" t="s">
        <v>331</v>
      </c>
      <c r="B5" s="12" t="s">
        <v>14</v>
      </c>
      <c r="D5" s="4" t="s">
        <v>307</v>
      </c>
      <c r="E5" s="93">
        <v>45105</v>
      </c>
    </row>
    <row r="6" spans="1:5">
      <c r="A6" t="s">
        <v>332</v>
      </c>
      <c r="B6" s="12" t="s">
        <v>38</v>
      </c>
      <c r="D6" s="4" t="s">
        <v>307</v>
      </c>
      <c r="E6" s="93">
        <v>45105</v>
      </c>
    </row>
    <row r="7" spans="1:5">
      <c r="A7" t="s">
        <v>352</v>
      </c>
      <c r="B7" s="12" t="s">
        <v>12</v>
      </c>
      <c r="D7" s="4" t="s">
        <v>307</v>
      </c>
      <c r="E7" s="93">
        <v>45133</v>
      </c>
    </row>
    <row r="8" spans="1:5">
      <c r="A8" t="s">
        <v>362</v>
      </c>
      <c r="B8" s="12" t="s">
        <v>14</v>
      </c>
      <c r="C8" s="4" t="s">
        <v>307</v>
      </c>
      <c r="E8" s="93">
        <v>45140</v>
      </c>
    </row>
    <row r="9" spans="1:5">
      <c r="A9" t="s">
        <v>357</v>
      </c>
      <c r="B9" s="12" t="s">
        <v>12</v>
      </c>
      <c r="D9" s="4" t="s">
        <v>307</v>
      </c>
      <c r="E9" s="93">
        <v>45147</v>
      </c>
    </row>
    <row r="10" spans="1:5">
      <c r="A10" t="s">
        <v>360</v>
      </c>
      <c r="B10" s="12" t="s">
        <v>14</v>
      </c>
      <c r="D10" s="4" t="s">
        <v>307</v>
      </c>
      <c r="E10" s="93">
        <v>45147</v>
      </c>
    </row>
    <row r="11" spans="1:5">
      <c r="A11"/>
      <c r="E11" s="93"/>
    </row>
    <row r="12" spans="1:5">
      <c r="A12"/>
      <c r="E12" s="93"/>
    </row>
    <row r="13" spans="1:5">
      <c r="A13"/>
      <c r="E13" s="93"/>
    </row>
    <row r="14" spans="1:5">
      <c r="A14" t="s">
        <v>361</v>
      </c>
      <c r="E14" s="93"/>
    </row>
    <row r="15" spans="1:5" ht="15.75" customHeight="1">
      <c r="A15"/>
    </row>
    <row r="16" spans="1:5" ht="15.75" customHeight="1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</sheetData>
  <conditionalFormatting sqref="A1:B2">
    <cfRule type="cellIs" dxfId="0" priority="1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Brokenstraw</vt:lpstr>
      <vt:lpstr>Corry</vt:lpstr>
      <vt:lpstr>Kalbfus</vt:lpstr>
      <vt:lpstr>Sheffield</vt:lpstr>
      <vt:lpstr>Pine_Grove</vt:lpstr>
      <vt:lpstr>Sugar Grove</vt:lpstr>
      <vt:lpstr>Tidioute</vt:lpstr>
      <vt:lpstr>TEAM POINTS-LEAGUE FEES</vt:lpstr>
      <vt:lpstr>2023 FIRST_25__50 </vt:lpstr>
      <vt:lpstr>Brokenstraw!Print_Area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Jim Nowacki</cp:lastModifiedBy>
  <cp:lastPrinted>2023-07-31T17:29:39Z</cp:lastPrinted>
  <dcterms:created xsi:type="dcterms:W3CDTF">2020-05-19T20:25:18Z</dcterms:created>
  <dcterms:modified xsi:type="dcterms:W3CDTF">2023-08-10T17:34:05Z</dcterms:modified>
</cp:coreProperties>
</file>